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9" r:id="rId1"/>
    <sheet name="3 кв" sheetId="18" r:id="rId2"/>
    <sheet name="2 кв" sheetId="17" r:id="rId3"/>
    <sheet name="1 кв" sheetId="16" r:id="rId4"/>
  </sheets>
  <calcPr calcId="125725" iterateDelta="1E-4"/>
</workbook>
</file>

<file path=xl/calcChain.xml><?xml version="1.0" encoding="utf-8"?>
<calcChain xmlns="http://schemas.openxmlformats.org/spreadsheetml/2006/main">
  <c r="E13" i="19"/>
  <c r="E14"/>
  <c r="E15"/>
  <c r="E16"/>
  <c r="E17"/>
  <c r="E18"/>
  <c r="E19"/>
  <c r="E20"/>
  <c r="E21"/>
  <c r="E22"/>
  <c r="E23"/>
  <c r="E12"/>
  <c r="E27" s="1"/>
  <c r="E13" i="18"/>
  <c r="E27" s="1"/>
  <c r="E14"/>
  <c r="E15"/>
  <c r="E16"/>
  <c r="E17"/>
  <c r="E18"/>
  <c r="E19"/>
  <c r="E20"/>
  <c r="E21"/>
  <c r="E22"/>
  <c r="E23"/>
  <c r="E12"/>
  <c r="E27" i="17"/>
  <c r="D16"/>
  <c r="E13"/>
  <c r="E14"/>
  <c r="E15"/>
  <c r="E17"/>
  <c r="E18"/>
  <c r="E19"/>
  <c r="E20"/>
  <c r="E21"/>
  <c r="E22"/>
  <c r="E23"/>
  <c r="E12"/>
  <c r="E26" i="16"/>
  <c r="E13"/>
  <c r="E14"/>
  <c r="E15"/>
  <c r="E16"/>
  <c r="E17"/>
  <c r="E18"/>
  <c r="E19"/>
  <c r="E20"/>
  <c r="E21"/>
  <c r="E22"/>
  <c r="E23"/>
  <c r="E12"/>
</calcChain>
</file>

<file path=xl/sharedStrings.xml><?xml version="1.0" encoding="utf-8"?>
<sst xmlns="http://schemas.openxmlformats.org/spreadsheetml/2006/main" count="316" uniqueCount="59">
  <si>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</si>
  <si>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</si>
  <si>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</si>
  <si>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</si>
  <si>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</si>
  <si>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</si>
  <si>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</si>
  <si>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</si>
  <si>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</si>
  <si>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</si>
  <si>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</si>
  <si>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</si>
  <si>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</si>
  <si>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</si>
  <si>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</si>
  <si>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</si>
  <si>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</si>
  <si>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</si>
  <si>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</si>
  <si>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</si>
  <si>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</si>
  <si>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</si>
  <si>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</si>
  <si>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</si>
  <si>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</si>
  <si>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</si>
  <si>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</si>
  <si>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</si>
  <si>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</si>
  <si>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</si>
  <si>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</si>
  <si>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№22у от 01.05.2015 г. услуги и выполненные работы по содержанию и текущему ремонту общего имущества в МКД расположенного по адресу ул. Гвардейский,14</t>
  </si>
  <si>
    <t>три раза в год</t>
  </si>
  <si>
    <t>ОДН электроэнергии</t>
  </si>
  <si>
    <t>руб</t>
  </si>
  <si>
    <t>по графику</t>
  </si>
  <si>
    <t>Работы, выполняемые в целях надлежащего содержания систем вентиляции и дымоудаления мкд</t>
  </si>
  <si>
    <t>Генеральный директор ООО УК "Авантаж"</t>
  </si>
  <si>
    <t>Водоснабжение и водоотведение СОИ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</si>
  <si>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Гвардейский,14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</si>
  <si>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</si>
  <si>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</si>
  <si>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</si>
  <si>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</si>
  <si>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Составил:</t>
  </si>
  <si>
    <t>Начальник ПЭО Лебедева О.И</t>
  </si>
  <si>
    <t>Миткалов П.Н.</t>
  </si>
  <si>
    <t>"01" апреля 2024 г</t>
  </si>
  <si>
    <t>2. Всего за период с 01.01.2024 г по 31.03.2024 г. выполненно работ (оказанно услуг) на общую сумму 78336 (семьдесят восемь тысяч триста тридцать шесть) рублей 55 коп.</t>
  </si>
  <si>
    <t>"01" июля 2024 г</t>
  </si>
  <si>
    <t>Ремонт освещения</t>
  </si>
  <si>
    <t>июнь</t>
  </si>
  <si>
    <t>смета</t>
  </si>
  <si>
    <t>2. Всего за период с 01.01.2024 г по 30.06.2024 г. выполненно работ (оказанно услуг) на общую сумму 155745 (сто пятьдесят пять тысяч семьсот сорок пять) рублей 35 коп.</t>
  </si>
  <si>
    <t>"01" октября 2024 г</t>
  </si>
  <si>
    <t>Ефимова Т.И.</t>
  </si>
  <si>
    <t>2. Всего за период с 01.01.2024 г по 30.09.2024 г. выполненно работ (оказанно услуг) на общую сумму 233798,86 (двести тридцать три тысячи семьсот девяносто восемь) рублей 86 коп.</t>
  </si>
  <si>
    <t>"01" января 2025 г</t>
  </si>
  <si>
    <t>2. Всего за период с 01.01.2024 г по 31.12.2024 г. выполненно работ (оказанно услуг) на общую сумму 310180 (триста десять тысяч сто восемьдесят) рублей 11 коп.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</si>
</sst>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4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4" fontId="6" fillId="0" borderId="5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topLeftCell="A21" workbookViewId="0">
      <selection activeCell="E17" sqref="E17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40" t="s">
        <v>57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39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31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1400.3</v>
      </c>
    </row>
    <row r="11" spans="1:7" ht="75">
      <c r="A11" s="13" t="s">
        <v>3</v>
      </c>
      <c r="B11" s="14" t="s">
        <v>4</v>
      </c>
      <c r="C11" s="14" t="s">
        <v>5</v>
      </c>
      <c r="D11" s="15" t="s">
        <v>6</v>
      </c>
      <c r="E11" s="16" t="s">
        <v>7</v>
      </c>
    </row>
    <row r="12" spans="1:7" ht="45.75" customHeight="1">
      <c r="A12" s="17" t="s">
        <v>28</v>
      </c>
      <c r="B12" s="7" t="s">
        <v>8</v>
      </c>
      <c r="C12" s="7" t="s">
        <v>9</v>
      </c>
      <c r="D12" s="8">
        <v>0.83</v>
      </c>
      <c r="E12" s="18">
        <f>D12*$G$10*12</f>
        <v>13946.987999999998</v>
      </c>
    </row>
    <row r="13" spans="1:7" ht="38.25">
      <c r="A13" s="19" t="s">
        <v>36</v>
      </c>
      <c r="B13" s="7" t="s">
        <v>32</v>
      </c>
      <c r="C13" s="7" t="s">
        <v>9</v>
      </c>
      <c r="D13" s="8">
        <v>0.8</v>
      </c>
      <c r="E13" s="18">
        <f t="shared" ref="E13:E23" si="0">D13*$G$10*12</f>
        <v>13442.880000000001</v>
      </c>
      <c r="G13" s="11"/>
    </row>
    <row r="14" spans="1:7" ht="54.75" customHeight="1">
      <c r="A14" s="12" t="s">
        <v>27</v>
      </c>
      <c r="B14" s="7" t="s">
        <v>8</v>
      </c>
      <c r="C14" s="7" t="s">
        <v>9</v>
      </c>
      <c r="D14" s="8">
        <v>0.77</v>
      </c>
      <c r="E14" s="18">
        <f t="shared" si="0"/>
        <v>12938.772000000001</v>
      </c>
    </row>
    <row r="15" spans="1:7" ht="38.25">
      <c r="A15" s="12" t="s">
        <v>26</v>
      </c>
      <c r="B15" s="7" t="s">
        <v>8</v>
      </c>
      <c r="C15" s="7" t="s">
        <v>9</v>
      </c>
      <c r="D15" s="8">
        <v>1.08</v>
      </c>
      <c r="E15" s="18">
        <f t="shared" si="0"/>
        <v>18147.887999999999</v>
      </c>
    </row>
    <row r="16" spans="1:7" ht="51">
      <c r="A16" s="19" t="s">
        <v>30</v>
      </c>
      <c r="B16" s="7" t="s">
        <v>35</v>
      </c>
      <c r="C16" s="7" t="s">
        <v>9</v>
      </c>
      <c r="D16" s="26">
        <v>0.26</v>
      </c>
      <c r="E16" s="18">
        <f t="shared" si="0"/>
        <v>4368.9359999999997</v>
      </c>
    </row>
    <row r="17" spans="1:8">
      <c r="A17" s="19" t="s">
        <v>11</v>
      </c>
      <c r="B17" s="7" t="s">
        <v>35</v>
      </c>
      <c r="C17" s="7" t="s">
        <v>9</v>
      </c>
      <c r="D17" s="8">
        <v>0.25</v>
      </c>
      <c r="E17" s="18">
        <f t="shared" si="0"/>
        <v>4200.8999999999996</v>
      </c>
    </row>
    <row r="18" spans="1:8" ht="25.5">
      <c r="A18" s="19" t="s">
        <v>10</v>
      </c>
      <c r="B18" s="7" t="s">
        <v>35</v>
      </c>
      <c r="C18" s="7" t="s">
        <v>9</v>
      </c>
      <c r="D18" s="7">
        <v>5.37</v>
      </c>
      <c r="E18" s="18">
        <f t="shared" si="0"/>
        <v>90235.331999999995</v>
      </c>
    </row>
    <row r="19" spans="1:8">
      <c r="A19" s="19" t="s">
        <v>29</v>
      </c>
      <c r="B19" s="7" t="s">
        <v>8</v>
      </c>
      <c r="C19" s="7" t="s">
        <v>9</v>
      </c>
      <c r="D19" s="8">
        <v>3.98</v>
      </c>
      <c r="E19" s="18">
        <f t="shared" si="0"/>
        <v>66878.327999999994</v>
      </c>
    </row>
    <row r="20" spans="1:8" ht="25.5">
      <c r="A20" s="19" t="s">
        <v>12</v>
      </c>
      <c r="B20" s="7" t="s">
        <v>13</v>
      </c>
      <c r="C20" s="7" t="s">
        <v>9</v>
      </c>
      <c r="D20" s="8">
        <v>0.98</v>
      </c>
      <c r="E20" s="18">
        <f t="shared" si="0"/>
        <v>16467.527999999998</v>
      </c>
    </row>
    <row r="21" spans="1:8" ht="25.5">
      <c r="A21" s="19" t="s">
        <v>14</v>
      </c>
      <c r="B21" s="7" t="s">
        <v>13</v>
      </c>
      <c r="C21" s="7" t="s">
        <v>9</v>
      </c>
      <c r="D21" s="9">
        <v>0.61</v>
      </c>
      <c r="E21" s="18">
        <f t="shared" si="0"/>
        <v>10250.196</v>
      </c>
    </row>
    <row r="22" spans="1:8" ht="25.5">
      <c r="A22" s="19" t="s">
        <v>15</v>
      </c>
      <c r="B22" s="7" t="s">
        <v>13</v>
      </c>
      <c r="C22" s="7" t="s">
        <v>9</v>
      </c>
      <c r="D22" s="7">
        <v>0.35</v>
      </c>
      <c r="E22" s="18">
        <f t="shared" si="0"/>
        <v>5881.2599999999993</v>
      </c>
    </row>
    <row r="23" spans="1:8" ht="25.5">
      <c r="A23" s="19" t="s">
        <v>16</v>
      </c>
      <c r="B23" s="7" t="s">
        <v>8</v>
      </c>
      <c r="C23" s="7" t="s">
        <v>9</v>
      </c>
      <c r="D23" s="7">
        <v>1.74</v>
      </c>
      <c r="E23" s="18">
        <f t="shared" si="0"/>
        <v>29238.263999999999</v>
      </c>
    </row>
    <row r="24" spans="1:8">
      <c r="A24" s="12" t="s">
        <v>38</v>
      </c>
      <c r="B24" s="7" t="s">
        <v>40</v>
      </c>
      <c r="C24" s="7" t="s">
        <v>34</v>
      </c>
      <c r="D24" s="7" t="s">
        <v>43</v>
      </c>
      <c r="E24" s="20">
        <v>11418.65</v>
      </c>
    </row>
    <row r="25" spans="1:8">
      <c r="A25" s="12" t="s">
        <v>33</v>
      </c>
      <c r="B25" s="7" t="s">
        <v>40</v>
      </c>
      <c r="C25" s="7" t="s">
        <v>34</v>
      </c>
      <c r="D25" s="7" t="s">
        <v>43</v>
      </c>
      <c r="E25" s="20">
        <v>11846.19</v>
      </c>
    </row>
    <row r="26" spans="1:8">
      <c r="A26" s="30" t="s">
        <v>50</v>
      </c>
      <c r="B26" s="31" t="s">
        <v>51</v>
      </c>
      <c r="C26" s="7" t="s">
        <v>34</v>
      </c>
      <c r="D26" s="7" t="s">
        <v>52</v>
      </c>
      <c r="E26" s="32">
        <v>918</v>
      </c>
    </row>
    <row r="27" spans="1:8" ht="19.5" thickBot="1">
      <c r="A27" s="21" t="s">
        <v>17</v>
      </c>
      <c r="B27" s="22"/>
      <c r="C27" s="25" t="s">
        <v>34</v>
      </c>
      <c r="D27" s="23"/>
      <c r="E27" s="24">
        <f>SUM(E12:E26)</f>
        <v>310180.11200000002</v>
      </c>
      <c r="G27" s="11"/>
      <c r="H27" s="11"/>
    </row>
    <row r="28" spans="1:8">
      <c r="A28" s="5"/>
      <c r="B28" s="5"/>
      <c r="C28" s="5"/>
      <c r="D28" s="5"/>
      <c r="E28" s="6"/>
    </row>
    <row r="29" spans="1:8" ht="33" customHeight="1">
      <c r="A29" s="34" t="s">
        <v>58</v>
      </c>
      <c r="B29" s="34"/>
      <c r="C29" s="34"/>
      <c r="D29" s="34"/>
      <c r="E29" s="34"/>
    </row>
    <row r="30" spans="1:8">
      <c r="A30" s="5"/>
      <c r="B30" s="5"/>
      <c r="C30" s="5"/>
      <c r="D30" s="5"/>
      <c r="E30" s="6"/>
    </row>
    <row r="31" spans="1:8" ht="15" customHeight="1">
      <c r="A31" s="34" t="s">
        <v>41</v>
      </c>
      <c r="B31" s="34"/>
      <c r="C31" s="34"/>
      <c r="D31" s="34"/>
      <c r="E31" s="34"/>
    </row>
    <row r="32" spans="1:8">
      <c r="A32" s="5"/>
      <c r="B32" s="5"/>
      <c r="C32" s="5"/>
      <c r="D32" s="5"/>
      <c r="E32" s="6"/>
    </row>
    <row r="33" spans="1:5">
      <c r="A33" s="35" t="s">
        <v>42</v>
      </c>
      <c r="B33" s="35"/>
      <c r="C33" s="35"/>
      <c r="D33" s="35"/>
      <c r="E33" s="35"/>
    </row>
    <row r="34" spans="1:5">
      <c r="A34" s="5"/>
      <c r="B34" s="5"/>
      <c r="C34" s="5"/>
      <c r="D34" s="5"/>
      <c r="E34" s="6"/>
    </row>
    <row r="35" spans="1:5" ht="15" customHeight="1">
      <c r="A35" s="34" t="s">
        <v>18</v>
      </c>
      <c r="B35" s="34"/>
      <c r="C35" s="34"/>
      <c r="D35" s="34"/>
      <c r="E35" s="34"/>
    </row>
    <row r="36" spans="1:5">
      <c r="A36" s="5"/>
      <c r="B36" s="5"/>
      <c r="C36" s="5"/>
      <c r="D36" s="5"/>
      <c r="E36" s="6"/>
    </row>
    <row r="37" spans="1:5">
      <c r="A37" s="5"/>
      <c r="B37" s="5"/>
      <c r="C37" s="5"/>
      <c r="D37" s="5"/>
      <c r="E37" s="6"/>
    </row>
    <row r="38" spans="1:5">
      <c r="A38" s="36" t="s">
        <v>19</v>
      </c>
      <c r="B38" s="36"/>
      <c r="C38" s="36"/>
      <c r="D38" s="36"/>
      <c r="E38" s="36"/>
    </row>
    <row r="39" spans="1:5">
      <c r="A39" s="5"/>
      <c r="B39" s="5"/>
      <c r="C39" s="5"/>
      <c r="D39" s="5"/>
      <c r="E39" s="6"/>
    </row>
    <row r="40" spans="1:5">
      <c r="A40" s="5" t="s">
        <v>44</v>
      </c>
      <c r="B40" s="5" t="s">
        <v>45</v>
      </c>
      <c r="C40" s="5"/>
      <c r="D40" s="5"/>
      <c r="E40" s="6" t="s">
        <v>22</v>
      </c>
    </row>
    <row r="41" spans="1:5">
      <c r="A41" s="5"/>
      <c r="B41" s="5"/>
      <c r="C41" s="5"/>
      <c r="D41" s="5"/>
      <c r="E41" s="6" t="s">
        <v>24</v>
      </c>
    </row>
    <row r="42" spans="1:5">
      <c r="A42" s="5"/>
      <c r="B42" s="5"/>
      <c r="C42" s="5"/>
      <c r="D42" s="5"/>
      <c r="E42" s="6"/>
    </row>
    <row r="43" spans="1:5">
      <c r="A43" s="5" t="s">
        <v>20</v>
      </c>
      <c r="B43" s="5" t="s">
        <v>37</v>
      </c>
      <c r="C43" s="5"/>
      <c r="D43" s="5"/>
    </row>
    <row r="44" spans="1:5">
      <c r="A44" s="5"/>
      <c r="B44" s="35" t="s">
        <v>55</v>
      </c>
      <c r="C44" s="35"/>
      <c r="D44" s="35"/>
      <c r="E44" s="6" t="s">
        <v>22</v>
      </c>
    </row>
    <row r="45" spans="1:5">
      <c r="A45" s="5"/>
      <c r="B45" s="5"/>
      <c r="C45" s="5"/>
      <c r="D45" s="5"/>
      <c r="E45" s="6" t="s">
        <v>24</v>
      </c>
    </row>
    <row r="46" spans="1:5">
      <c r="A46" s="5"/>
      <c r="B46" s="5"/>
      <c r="C46" s="5"/>
      <c r="D46" s="5"/>
      <c r="E46" s="6"/>
    </row>
    <row r="47" spans="1:5">
      <c r="A47" s="5" t="s">
        <v>25</v>
      </c>
      <c r="B47" s="5" t="s">
        <v>21</v>
      </c>
      <c r="C47" s="5"/>
      <c r="D47" s="5"/>
      <c r="E47" s="6" t="s">
        <v>22</v>
      </c>
    </row>
    <row r="48" spans="1:5">
      <c r="A48" s="5"/>
      <c r="B48" s="37" t="s">
        <v>23</v>
      </c>
      <c r="C48" s="37"/>
      <c r="D48" s="37"/>
      <c r="E48" s="6" t="s">
        <v>24</v>
      </c>
    </row>
  </sheetData>
  <mergeCells count="12">
    <mergeCell ref="B48:D48"/>
    <mergeCell ref="A1:E1"/>
    <mergeCell ref="A2:E2"/>
    <mergeCell ref="D4:E4"/>
    <mergeCell ref="A7:E7"/>
    <mergeCell ref="A9:E9"/>
    <mergeCell ref="A29:E29"/>
    <mergeCell ref="A31:E31"/>
    <mergeCell ref="A33:E33"/>
    <mergeCell ref="A35:E35"/>
    <mergeCell ref="A38:E38"/>
    <mergeCell ref="B44:D44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8"/>
  <sheetViews>
    <sheetView topLeftCell="A20" workbookViewId="0">
      <selection activeCell="A33" sqref="A33:E33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40" t="s">
        <v>54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39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31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1400.3</v>
      </c>
    </row>
    <row r="11" spans="1:7" ht="75">
      <c r="A11" s="13" t="s">
        <v>3</v>
      </c>
      <c r="B11" s="14" t="s">
        <v>4</v>
      </c>
      <c r="C11" s="14" t="s">
        <v>5</v>
      </c>
      <c r="D11" s="15" t="s">
        <v>6</v>
      </c>
      <c r="E11" s="16" t="s">
        <v>7</v>
      </c>
    </row>
    <row r="12" spans="1:7" ht="45.75" customHeight="1">
      <c r="A12" s="17" t="s">
        <v>28</v>
      </c>
      <c r="B12" s="7" t="s">
        <v>8</v>
      </c>
      <c r="C12" s="7" t="s">
        <v>9</v>
      </c>
      <c r="D12" s="8">
        <v>0.83</v>
      </c>
      <c r="E12" s="18">
        <f>D12*$G$10*9</f>
        <v>10460.240999999998</v>
      </c>
    </row>
    <row r="13" spans="1:7" ht="38.25">
      <c r="A13" s="19" t="s">
        <v>36</v>
      </c>
      <c r="B13" s="7" t="s">
        <v>32</v>
      </c>
      <c r="C13" s="7" t="s">
        <v>9</v>
      </c>
      <c r="D13" s="8">
        <v>0.8</v>
      </c>
      <c r="E13" s="18">
        <f t="shared" ref="E13:E23" si="0">D13*$G$10*9</f>
        <v>10082.16</v>
      </c>
      <c r="G13" s="11"/>
    </row>
    <row r="14" spans="1:7" ht="54.75" customHeight="1">
      <c r="A14" s="12" t="s">
        <v>27</v>
      </c>
      <c r="B14" s="7" t="s">
        <v>8</v>
      </c>
      <c r="C14" s="7" t="s">
        <v>9</v>
      </c>
      <c r="D14" s="8">
        <v>0.77</v>
      </c>
      <c r="E14" s="18">
        <f t="shared" si="0"/>
        <v>9704.0789999999997</v>
      </c>
    </row>
    <row r="15" spans="1:7" ht="38.25">
      <c r="A15" s="12" t="s">
        <v>26</v>
      </c>
      <c r="B15" s="7" t="s">
        <v>8</v>
      </c>
      <c r="C15" s="7" t="s">
        <v>9</v>
      </c>
      <c r="D15" s="8">
        <v>1.08</v>
      </c>
      <c r="E15" s="18">
        <f t="shared" si="0"/>
        <v>13610.916000000001</v>
      </c>
    </row>
    <row r="16" spans="1:7" ht="51">
      <c r="A16" s="19" t="s">
        <v>30</v>
      </c>
      <c r="B16" s="7" t="s">
        <v>35</v>
      </c>
      <c r="C16" s="7" t="s">
        <v>9</v>
      </c>
      <c r="D16" s="26">
        <v>0.26</v>
      </c>
      <c r="E16" s="18">
        <f t="shared" si="0"/>
        <v>3276.7019999999998</v>
      </c>
    </row>
    <row r="17" spans="1:8">
      <c r="A17" s="19" t="s">
        <v>11</v>
      </c>
      <c r="B17" s="7" t="s">
        <v>35</v>
      </c>
      <c r="C17" s="7" t="s">
        <v>9</v>
      </c>
      <c r="D17" s="8">
        <v>0.25</v>
      </c>
      <c r="E17" s="18">
        <f t="shared" si="0"/>
        <v>3150.6749999999997</v>
      </c>
    </row>
    <row r="18" spans="1:8" ht="25.5">
      <c r="A18" s="19" t="s">
        <v>10</v>
      </c>
      <c r="B18" s="7" t="s">
        <v>35</v>
      </c>
      <c r="C18" s="7" t="s">
        <v>9</v>
      </c>
      <c r="D18" s="7">
        <v>5.37</v>
      </c>
      <c r="E18" s="18">
        <f t="shared" si="0"/>
        <v>67676.498999999996</v>
      </c>
    </row>
    <row r="19" spans="1:8">
      <c r="A19" s="19" t="s">
        <v>29</v>
      </c>
      <c r="B19" s="7" t="s">
        <v>8</v>
      </c>
      <c r="C19" s="7" t="s">
        <v>9</v>
      </c>
      <c r="D19" s="8">
        <v>3.98</v>
      </c>
      <c r="E19" s="18">
        <f t="shared" si="0"/>
        <v>50158.745999999999</v>
      </c>
    </row>
    <row r="20" spans="1:8" ht="25.5">
      <c r="A20" s="19" t="s">
        <v>12</v>
      </c>
      <c r="B20" s="7" t="s">
        <v>13</v>
      </c>
      <c r="C20" s="7" t="s">
        <v>9</v>
      </c>
      <c r="D20" s="8">
        <v>0.98</v>
      </c>
      <c r="E20" s="18">
        <f t="shared" si="0"/>
        <v>12350.645999999999</v>
      </c>
    </row>
    <row r="21" spans="1:8" ht="25.5">
      <c r="A21" s="19" t="s">
        <v>14</v>
      </c>
      <c r="B21" s="7" t="s">
        <v>13</v>
      </c>
      <c r="C21" s="7" t="s">
        <v>9</v>
      </c>
      <c r="D21" s="9">
        <v>0.61</v>
      </c>
      <c r="E21" s="18">
        <f t="shared" si="0"/>
        <v>7687.6469999999999</v>
      </c>
    </row>
    <row r="22" spans="1:8" ht="25.5">
      <c r="A22" s="19" t="s">
        <v>15</v>
      </c>
      <c r="B22" s="7" t="s">
        <v>13</v>
      </c>
      <c r="C22" s="7" t="s">
        <v>9</v>
      </c>
      <c r="D22" s="7">
        <v>0.35</v>
      </c>
      <c r="E22" s="18">
        <f t="shared" si="0"/>
        <v>4410.9449999999997</v>
      </c>
    </row>
    <row r="23" spans="1:8" ht="25.5">
      <c r="A23" s="19" t="s">
        <v>16</v>
      </c>
      <c r="B23" s="7" t="s">
        <v>8</v>
      </c>
      <c r="C23" s="7" t="s">
        <v>9</v>
      </c>
      <c r="D23" s="7">
        <v>1.74</v>
      </c>
      <c r="E23" s="18">
        <f t="shared" si="0"/>
        <v>21928.698</v>
      </c>
    </row>
    <row r="24" spans="1:8">
      <c r="A24" s="12" t="s">
        <v>38</v>
      </c>
      <c r="B24" s="7" t="s">
        <v>40</v>
      </c>
      <c r="C24" s="7" t="s">
        <v>34</v>
      </c>
      <c r="D24" s="7" t="s">
        <v>43</v>
      </c>
      <c r="E24" s="20">
        <v>9397.92</v>
      </c>
    </row>
    <row r="25" spans="1:8">
      <c r="A25" s="12" t="s">
        <v>33</v>
      </c>
      <c r="B25" s="7" t="s">
        <v>40</v>
      </c>
      <c r="C25" s="7" t="s">
        <v>34</v>
      </c>
      <c r="D25" s="7" t="s">
        <v>43</v>
      </c>
      <c r="E25" s="20">
        <v>8984.99</v>
      </c>
    </row>
    <row r="26" spans="1:8">
      <c r="A26" s="30" t="s">
        <v>50</v>
      </c>
      <c r="B26" s="31" t="s">
        <v>51</v>
      </c>
      <c r="C26" s="7" t="s">
        <v>34</v>
      </c>
      <c r="D26" s="7" t="s">
        <v>52</v>
      </c>
      <c r="E26" s="32">
        <v>918</v>
      </c>
    </row>
    <row r="27" spans="1:8" ht="19.5" thickBot="1">
      <c r="A27" s="21" t="s">
        <v>17</v>
      </c>
      <c r="B27" s="22"/>
      <c r="C27" s="25" t="s">
        <v>34</v>
      </c>
      <c r="D27" s="23"/>
      <c r="E27" s="24">
        <f>SUM(E12:E26)</f>
        <v>233798.864</v>
      </c>
      <c r="G27" s="11"/>
      <c r="H27" s="11"/>
    </row>
    <row r="28" spans="1:8">
      <c r="A28" s="5"/>
      <c r="B28" s="5"/>
      <c r="C28" s="5"/>
      <c r="D28" s="5"/>
      <c r="E28" s="6"/>
    </row>
    <row r="29" spans="1:8" ht="33" customHeight="1">
      <c r="A29" s="34" t="s">
        <v>56</v>
      </c>
      <c r="B29" s="34"/>
      <c r="C29" s="34"/>
      <c r="D29" s="34"/>
      <c r="E29" s="34"/>
    </row>
    <row r="30" spans="1:8">
      <c r="A30" s="5"/>
      <c r="B30" s="5"/>
      <c r="C30" s="5"/>
      <c r="D30" s="5"/>
      <c r="E30" s="6"/>
    </row>
    <row r="31" spans="1:8" ht="15" customHeight="1">
      <c r="A31" s="34" t="s">
        <v>41</v>
      </c>
      <c r="B31" s="34"/>
      <c r="C31" s="34"/>
      <c r="D31" s="34"/>
      <c r="E31" s="34"/>
    </row>
    <row r="32" spans="1:8">
      <c r="A32" s="5"/>
      <c r="B32" s="5"/>
      <c r="C32" s="5"/>
      <c r="D32" s="5"/>
      <c r="E32" s="6"/>
    </row>
    <row r="33" spans="1:5">
      <c r="A33" s="35" t="s">
        <v>42</v>
      </c>
      <c r="B33" s="35"/>
      <c r="C33" s="35"/>
      <c r="D33" s="35"/>
      <c r="E33" s="35"/>
    </row>
    <row r="34" spans="1:5">
      <c r="A34" s="5"/>
      <c r="B34" s="5"/>
      <c r="C34" s="5"/>
      <c r="D34" s="5"/>
      <c r="E34" s="6"/>
    </row>
    <row r="35" spans="1:5" ht="15" customHeight="1">
      <c r="A35" s="34" t="s">
        <v>18</v>
      </c>
      <c r="B35" s="34"/>
      <c r="C35" s="34"/>
      <c r="D35" s="34"/>
      <c r="E35" s="34"/>
    </row>
    <row r="36" spans="1:5">
      <c r="A36" s="5"/>
      <c r="B36" s="5"/>
      <c r="C36" s="5"/>
      <c r="D36" s="5"/>
      <c r="E36" s="6"/>
    </row>
    <row r="37" spans="1:5">
      <c r="A37" s="5"/>
      <c r="B37" s="5"/>
      <c r="C37" s="5"/>
      <c r="D37" s="5"/>
      <c r="E37" s="6"/>
    </row>
    <row r="38" spans="1:5">
      <c r="A38" s="36" t="s">
        <v>19</v>
      </c>
      <c r="B38" s="36"/>
      <c r="C38" s="36"/>
      <c r="D38" s="36"/>
      <c r="E38" s="36"/>
    </row>
    <row r="39" spans="1:5">
      <c r="A39" s="5"/>
      <c r="B39" s="5"/>
      <c r="C39" s="5"/>
      <c r="D39" s="5"/>
      <c r="E39" s="6"/>
    </row>
    <row r="40" spans="1:5">
      <c r="A40" s="5" t="s">
        <v>44</v>
      </c>
      <c r="B40" s="5" t="s">
        <v>45</v>
      </c>
      <c r="C40" s="5"/>
      <c r="D40" s="5"/>
      <c r="E40" s="6" t="s">
        <v>22</v>
      </c>
    </row>
    <row r="41" spans="1:5">
      <c r="A41" s="5"/>
      <c r="B41" s="5"/>
      <c r="C41" s="5"/>
      <c r="D41" s="5"/>
      <c r="E41" s="6" t="s">
        <v>24</v>
      </c>
    </row>
    <row r="42" spans="1:5">
      <c r="A42" s="5"/>
      <c r="B42" s="5"/>
      <c r="C42" s="5"/>
      <c r="D42" s="5"/>
      <c r="E42" s="6"/>
    </row>
    <row r="43" spans="1:5">
      <c r="A43" s="5" t="s">
        <v>20</v>
      </c>
      <c r="B43" s="5" t="s">
        <v>37</v>
      </c>
      <c r="C43" s="5"/>
      <c r="D43" s="5"/>
    </row>
    <row r="44" spans="1:5">
      <c r="A44" s="5"/>
      <c r="B44" s="35" t="s">
        <v>55</v>
      </c>
      <c r="C44" s="35"/>
      <c r="D44" s="35"/>
      <c r="E44" s="6" t="s">
        <v>22</v>
      </c>
    </row>
    <row r="45" spans="1:5">
      <c r="A45" s="5"/>
      <c r="B45" s="5"/>
      <c r="C45" s="5"/>
      <c r="D45" s="5"/>
      <c r="E45" s="6" t="s">
        <v>24</v>
      </c>
    </row>
    <row r="46" spans="1:5">
      <c r="A46" s="5"/>
      <c r="B46" s="5"/>
      <c r="C46" s="5"/>
      <c r="D46" s="5"/>
      <c r="E46" s="6"/>
    </row>
    <row r="47" spans="1:5">
      <c r="A47" s="5" t="s">
        <v>25</v>
      </c>
      <c r="B47" s="5" t="s">
        <v>21</v>
      </c>
      <c r="C47" s="5"/>
      <c r="D47" s="5"/>
      <c r="E47" s="6" t="s">
        <v>22</v>
      </c>
    </row>
    <row r="48" spans="1:5">
      <c r="A48" s="5"/>
      <c r="B48" s="37" t="s">
        <v>23</v>
      </c>
      <c r="C48" s="37"/>
      <c r="D48" s="37"/>
      <c r="E48" s="6" t="s">
        <v>24</v>
      </c>
    </row>
  </sheetData>
  <mergeCells count="12">
    <mergeCell ref="B48:D48"/>
    <mergeCell ref="A1:E1"/>
    <mergeCell ref="A2:E2"/>
    <mergeCell ref="D4:E4"/>
    <mergeCell ref="A7:E7"/>
    <mergeCell ref="A9:E9"/>
    <mergeCell ref="A29:E29"/>
    <mergeCell ref="A31:E31"/>
    <mergeCell ref="A33:E33"/>
    <mergeCell ref="A35:E35"/>
    <mergeCell ref="A38:E38"/>
    <mergeCell ref="B44:D44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8"/>
  <sheetViews>
    <sheetView topLeftCell="A10" workbookViewId="0">
      <selection activeCell="A30" sqref="A30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40" t="s">
        <v>49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39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31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1400.3</v>
      </c>
    </row>
    <row r="11" spans="1:7" ht="75">
      <c r="A11" s="13" t="s">
        <v>3</v>
      </c>
      <c r="B11" s="14" t="s">
        <v>4</v>
      </c>
      <c r="C11" s="14" t="s">
        <v>5</v>
      </c>
      <c r="D11" s="15" t="s">
        <v>6</v>
      </c>
      <c r="E11" s="16" t="s">
        <v>7</v>
      </c>
    </row>
    <row r="12" spans="1:7" ht="45.75" customHeight="1">
      <c r="A12" s="17" t="s">
        <v>28</v>
      </c>
      <c r="B12" s="7" t="s">
        <v>8</v>
      </c>
      <c r="C12" s="7" t="s">
        <v>9</v>
      </c>
      <c r="D12" s="8">
        <v>0.83</v>
      </c>
      <c r="E12" s="18">
        <f>D12*$G$10*6</f>
        <v>6973.4939999999988</v>
      </c>
    </row>
    <row r="13" spans="1:7" ht="38.25">
      <c r="A13" s="19" t="s">
        <v>36</v>
      </c>
      <c r="B13" s="7" t="s">
        <v>32</v>
      </c>
      <c r="C13" s="7" t="s">
        <v>9</v>
      </c>
      <c r="D13" s="8">
        <v>0.8</v>
      </c>
      <c r="E13" s="18">
        <f t="shared" ref="E13:E23" si="0">D13*$G$10*6</f>
        <v>6721.4400000000005</v>
      </c>
      <c r="G13" s="11"/>
    </row>
    <row r="14" spans="1:7" ht="54.75" customHeight="1">
      <c r="A14" s="12" t="s">
        <v>27</v>
      </c>
      <c r="B14" s="7" t="s">
        <v>8</v>
      </c>
      <c r="C14" s="7" t="s">
        <v>9</v>
      </c>
      <c r="D14" s="8">
        <v>0.77</v>
      </c>
      <c r="E14" s="18">
        <f t="shared" si="0"/>
        <v>6469.3860000000004</v>
      </c>
    </row>
    <row r="15" spans="1:7" ht="38.25">
      <c r="A15" s="12" t="s">
        <v>26</v>
      </c>
      <c r="B15" s="7" t="s">
        <v>8</v>
      </c>
      <c r="C15" s="7" t="s">
        <v>9</v>
      </c>
      <c r="D15" s="8">
        <v>1.08</v>
      </c>
      <c r="E15" s="18">
        <f t="shared" si="0"/>
        <v>9073.9439999999995</v>
      </c>
    </row>
    <row r="16" spans="1:7" ht="51">
      <c r="A16" s="19" t="s">
        <v>30</v>
      </c>
      <c r="B16" s="7" t="s">
        <v>35</v>
      </c>
      <c r="C16" s="7" t="s">
        <v>9</v>
      </c>
      <c r="D16" s="26">
        <f>E16/6/G10</f>
        <v>0.32812730605346474</v>
      </c>
      <c r="E16" s="18">
        <v>2756.86</v>
      </c>
    </row>
    <row r="17" spans="1:8">
      <c r="A17" s="19" t="s">
        <v>11</v>
      </c>
      <c r="B17" s="7" t="s">
        <v>35</v>
      </c>
      <c r="C17" s="7" t="s">
        <v>9</v>
      </c>
      <c r="D17" s="8">
        <v>0.25</v>
      </c>
      <c r="E17" s="18">
        <f t="shared" si="0"/>
        <v>2100.4499999999998</v>
      </c>
    </row>
    <row r="18" spans="1:8" ht="25.5">
      <c r="A18" s="19" t="s">
        <v>10</v>
      </c>
      <c r="B18" s="7" t="s">
        <v>35</v>
      </c>
      <c r="C18" s="7" t="s">
        <v>9</v>
      </c>
      <c r="D18" s="7">
        <v>5.37</v>
      </c>
      <c r="E18" s="18">
        <f t="shared" si="0"/>
        <v>45117.665999999997</v>
      </c>
    </row>
    <row r="19" spans="1:8">
      <c r="A19" s="19" t="s">
        <v>29</v>
      </c>
      <c r="B19" s="7" t="s">
        <v>8</v>
      </c>
      <c r="C19" s="7" t="s">
        <v>9</v>
      </c>
      <c r="D19" s="8">
        <v>3.98</v>
      </c>
      <c r="E19" s="18">
        <f t="shared" si="0"/>
        <v>33439.163999999997</v>
      </c>
    </row>
    <row r="20" spans="1:8" ht="25.5">
      <c r="A20" s="19" t="s">
        <v>12</v>
      </c>
      <c r="B20" s="7" t="s">
        <v>13</v>
      </c>
      <c r="C20" s="7" t="s">
        <v>9</v>
      </c>
      <c r="D20" s="8">
        <v>0.98</v>
      </c>
      <c r="E20" s="18">
        <f t="shared" si="0"/>
        <v>8233.7639999999992</v>
      </c>
    </row>
    <row r="21" spans="1:8" ht="25.5">
      <c r="A21" s="19" t="s">
        <v>14</v>
      </c>
      <c r="B21" s="7" t="s">
        <v>13</v>
      </c>
      <c r="C21" s="7" t="s">
        <v>9</v>
      </c>
      <c r="D21" s="9">
        <v>0.61</v>
      </c>
      <c r="E21" s="18">
        <f t="shared" si="0"/>
        <v>5125.098</v>
      </c>
    </row>
    <row r="22" spans="1:8" ht="25.5">
      <c r="A22" s="19" t="s">
        <v>15</v>
      </c>
      <c r="B22" s="7" t="s">
        <v>13</v>
      </c>
      <c r="C22" s="7" t="s">
        <v>9</v>
      </c>
      <c r="D22" s="7">
        <v>0.35</v>
      </c>
      <c r="E22" s="18">
        <f t="shared" si="0"/>
        <v>2940.6299999999997</v>
      </c>
    </row>
    <row r="23" spans="1:8" ht="25.5">
      <c r="A23" s="19" t="s">
        <v>16</v>
      </c>
      <c r="B23" s="7" t="s">
        <v>8</v>
      </c>
      <c r="C23" s="7" t="s">
        <v>9</v>
      </c>
      <c r="D23" s="7">
        <v>1.74</v>
      </c>
      <c r="E23" s="18">
        <f t="shared" si="0"/>
        <v>14619.132</v>
      </c>
    </row>
    <row r="24" spans="1:8">
      <c r="A24" s="12" t="s">
        <v>38</v>
      </c>
      <c r="B24" s="7" t="s">
        <v>40</v>
      </c>
      <c r="C24" s="7" t="s">
        <v>34</v>
      </c>
      <c r="D24" s="7" t="s">
        <v>43</v>
      </c>
      <c r="E24" s="20">
        <v>5791.85</v>
      </c>
    </row>
    <row r="25" spans="1:8">
      <c r="A25" s="12" t="s">
        <v>33</v>
      </c>
      <c r="B25" s="7" t="s">
        <v>40</v>
      </c>
      <c r="C25" s="7" t="s">
        <v>34</v>
      </c>
      <c r="D25" s="7" t="s">
        <v>43</v>
      </c>
      <c r="E25" s="20">
        <v>5464.47</v>
      </c>
    </row>
    <row r="26" spans="1:8">
      <c r="A26" s="30" t="s">
        <v>50</v>
      </c>
      <c r="B26" s="31" t="s">
        <v>51</v>
      </c>
      <c r="C26" s="7" t="s">
        <v>34</v>
      </c>
      <c r="D26" s="7" t="s">
        <v>52</v>
      </c>
      <c r="E26" s="32">
        <v>918</v>
      </c>
    </row>
    <row r="27" spans="1:8" ht="19.5" thickBot="1">
      <c r="A27" s="21" t="s">
        <v>17</v>
      </c>
      <c r="B27" s="22"/>
      <c r="C27" s="25" t="s">
        <v>34</v>
      </c>
      <c r="D27" s="23"/>
      <c r="E27" s="24">
        <f>SUM(E12:E26)</f>
        <v>155745.348</v>
      </c>
      <c r="G27" s="11"/>
      <c r="H27" s="11"/>
    </row>
    <row r="28" spans="1:8">
      <c r="A28" s="5"/>
      <c r="B28" s="5"/>
      <c r="C28" s="5"/>
      <c r="D28" s="5"/>
      <c r="E28" s="6"/>
    </row>
    <row r="29" spans="1:8" ht="33" customHeight="1">
      <c r="A29" s="34" t="s">
        <v>53</v>
      </c>
      <c r="B29" s="34"/>
      <c r="C29" s="34"/>
      <c r="D29" s="34"/>
      <c r="E29" s="34"/>
    </row>
    <row r="30" spans="1:8">
      <c r="A30" s="5"/>
      <c r="B30" s="5"/>
      <c r="C30" s="5"/>
      <c r="D30" s="5"/>
      <c r="E30" s="6"/>
    </row>
    <row r="31" spans="1:8" ht="15" customHeight="1">
      <c r="A31" s="34" t="s">
        <v>41</v>
      </c>
      <c r="B31" s="34"/>
      <c r="C31" s="34"/>
      <c r="D31" s="34"/>
      <c r="E31" s="34"/>
    </row>
    <row r="32" spans="1:8">
      <c r="A32" s="5"/>
      <c r="B32" s="5"/>
      <c r="C32" s="5"/>
      <c r="D32" s="5"/>
      <c r="E32" s="6"/>
    </row>
    <row r="33" spans="1:5">
      <c r="A33" s="35" t="s">
        <v>42</v>
      </c>
      <c r="B33" s="35"/>
      <c r="C33" s="35"/>
      <c r="D33" s="35"/>
      <c r="E33" s="35"/>
    </row>
    <row r="34" spans="1:5">
      <c r="A34" s="5"/>
      <c r="B34" s="5"/>
      <c r="C34" s="5"/>
      <c r="D34" s="5"/>
      <c r="E34" s="6"/>
    </row>
    <row r="35" spans="1:5" ht="15" customHeight="1">
      <c r="A35" s="34" t="s">
        <v>18</v>
      </c>
      <c r="B35" s="34"/>
      <c r="C35" s="34"/>
      <c r="D35" s="34"/>
      <c r="E35" s="34"/>
    </row>
    <row r="36" spans="1:5">
      <c r="A36" s="5"/>
      <c r="B36" s="5"/>
      <c r="C36" s="5"/>
      <c r="D36" s="5"/>
      <c r="E36" s="6"/>
    </row>
    <row r="37" spans="1:5">
      <c r="A37" s="5"/>
      <c r="B37" s="5"/>
      <c r="C37" s="5"/>
      <c r="D37" s="5"/>
      <c r="E37" s="6"/>
    </row>
    <row r="38" spans="1:5">
      <c r="A38" s="36" t="s">
        <v>19</v>
      </c>
      <c r="B38" s="36"/>
      <c r="C38" s="36"/>
      <c r="D38" s="36"/>
      <c r="E38" s="36"/>
    </row>
    <row r="39" spans="1:5">
      <c r="A39" s="5"/>
      <c r="B39" s="5"/>
      <c r="C39" s="5"/>
      <c r="D39" s="5"/>
      <c r="E39" s="6"/>
    </row>
    <row r="40" spans="1:5">
      <c r="A40" s="5" t="s">
        <v>44</v>
      </c>
      <c r="B40" s="5" t="s">
        <v>45</v>
      </c>
      <c r="C40" s="5"/>
      <c r="D40" s="5"/>
      <c r="E40" s="6" t="s">
        <v>22</v>
      </c>
    </row>
    <row r="41" spans="1:5">
      <c r="A41" s="5"/>
      <c r="B41" s="5"/>
      <c r="C41" s="5"/>
      <c r="D41" s="5"/>
      <c r="E41" s="6" t="s">
        <v>24</v>
      </c>
    </row>
    <row r="42" spans="1:5">
      <c r="A42" s="5"/>
      <c r="B42" s="5"/>
      <c r="C42" s="5"/>
      <c r="D42" s="5"/>
      <c r="E42" s="6"/>
    </row>
    <row r="43" spans="1:5">
      <c r="A43" s="5" t="s">
        <v>20</v>
      </c>
      <c r="B43" s="5" t="s">
        <v>37</v>
      </c>
      <c r="C43" s="5"/>
      <c r="D43" s="5"/>
    </row>
    <row r="44" spans="1:5">
      <c r="A44" s="5"/>
      <c r="B44" s="35" t="s">
        <v>46</v>
      </c>
      <c r="C44" s="35"/>
      <c r="D44" s="35"/>
      <c r="E44" s="6" t="s">
        <v>22</v>
      </c>
    </row>
    <row r="45" spans="1:5">
      <c r="A45" s="5"/>
      <c r="B45" s="5"/>
      <c r="C45" s="5"/>
      <c r="D45" s="5"/>
      <c r="E45" s="6" t="s">
        <v>24</v>
      </c>
    </row>
    <row r="46" spans="1:5">
      <c r="A46" s="5"/>
      <c r="B46" s="5"/>
      <c r="C46" s="5"/>
      <c r="D46" s="5"/>
      <c r="E46" s="6"/>
    </row>
    <row r="47" spans="1:5">
      <c r="A47" s="5" t="s">
        <v>25</v>
      </c>
      <c r="B47" s="5" t="s">
        <v>21</v>
      </c>
      <c r="C47" s="5"/>
      <c r="D47" s="5"/>
      <c r="E47" s="6" t="s">
        <v>22</v>
      </c>
    </row>
    <row r="48" spans="1:5">
      <c r="A48" s="5"/>
      <c r="B48" s="37" t="s">
        <v>23</v>
      </c>
      <c r="C48" s="37"/>
      <c r="D48" s="37"/>
      <c r="E48" s="6" t="s">
        <v>24</v>
      </c>
    </row>
  </sheetData>
  <mergeCells count="12">
    <mergeCell ref="B48:D48"/>
    <mergeCell ref="A1:E1"/>
    <mergeCell ref="A2:E2"/>
    <mergeCell ref="D4:E4"/>
    <mergeCell ref="A7:E7"/>
    <mergeCell ref="A9:E9"/>
    <mergeCell ref="A29:E29"/>
    <mergeCell ref="A31:E31"/>
    <mergeCell ref="A33:E33"/>
    <mergeCell ref="A35:E35"/>
    <mergeCell ref="A38:E38"/>
    <mergeCell ref="B44:D44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7"/>
  <sheetViews>
    <sheetView topLeftCell="A12" workbookViewId="0">
      <selection activeCell="D16" sqref="D16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7" t="s">
        <v>2</v>
      </c>
      <c r="B4" s="1"/>
      <c r="C4" s="1"/>
      <c r="D4" s="40" t="s">
        <v>47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39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31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1400.3</v>
      </c>
    </row>
    <row r="11" spans="1:7" ht="75">
      <c r="A11" s="13" t="s">
        <v>3</v>
      </c>
      <c r="B11" s="14" t="s">
        <v>4</v>
      </c>
      <c r="C11" s="14" t="s">
        <v>5</v>
      </c>
      <c r="D11" s="15" t="s">
        <v>6</v>
      </c>
      <c r="E11" s="16" t="s">
        <v>7</v>
      </c>
    </row>
    <row r="12" spans="1:7" ht="45.75" customHeight="1">
      <c r="A12" s="17" t="s">
        <v>28</v>
      </c>
      <c r="B12" s="7" t="s">
        <v>8</v>
      </c>
      <c r="C12" s="7" t="s">
        <v>9</v>
      </c>
      <c r="D12" s="8">
        <v>0.83</v>
      </c>
      <c r="E12" s="18">
        <f>D12*$G$10*3</f>
        <v>3486.7469999999994</v>
      </c>
    </row>
    <row r="13" spans="1:7" ht="38.25">
      <c r="A13" s="19" t="s">
        <v>36</v>
      </c>
      <c r="B13" s="7" t="s">
        <v>32</v>
      </c>
      <c r="C13" s="7" t="s">
        <v>9</v>
      </c>
      <c r="D13" s="8">
        <v>0.8</v>
      </c>
      <c r="E13" s="18">
        <f t="shared" ref="E13:E23" si="0">D13*$G$10*3</f>
        <v>3360.7200000000003</v>
      </c>
      <c r="G13" s="11"/>
    </row>
    <row r="14" spans="1:7" ht="54.75" customHeight="1">
      <c r="A14" s="12" t="s">
        <v>27</v>
      </c>
      <c r="B14" s="7" t="s">
        <v>8</v>
      </c>
      <c r="C14" s="7" t="s">
        <v>9</v>
      </c>
      <c r="D14" s="8">
        <v>0.77</v>
      </c>
      <c r="E14" s="18">
        <f t="shared" si="0"/>
        <v>3234.6930000000002</v>
      </c>
    </row>
    <row r="15" spans="1:7" ht="38.25">
      <c r="A15" s="12" t="s">
        <v>26</v>
      </c>
      <c r="B15" s="7" t="s">
        <v>8</v>
      </c>
      <c r="C15" s="7" t="s">
        <v>9</v>
      </c>
      <c r="D15" s="8">
        <v>1.08</v>
      </c>
      <c r="E15" s="18">
        <f t="shared" si="0"/>
        <v>4536.9719999999998</v>
      </c>
    </row>
    <row r="16" spans="1:7" ht="51">
      <c r="A16" s="19" t="s">
        <v>30</v>
      </c>
      <c r="B16" s="7" t="s">
        <v>35</v>
      </c>
      <c r="C16" s="7" t="s">
        <v>9</v>
      </c>
      <c r="D16" s="26">
        <v>0.26</v>
      </c>
      <c r="E16" s="18">
        <f t="shared" si="0"/>
        <v>1092.2339999999999</v>
      </c>
    </row>
    <row r="17" spans="1:8">
      <c r="A17" s="19" t="s">
        <v>11</v>
      </c>
      <c r="B17" s="7" t="s">
        <v>35</v>
      </c>
      <c r="C17" s="7" t="s">
        <v>9</v>
      </c>
      <c r="D17" s="8">
        <v>0.25</v>
      </c>
      <c r="E17" s="18">
        <f t="shared" si="0"/>
        <v>1050.2249999999999</v>
      </c>
    </row>
    <row r="18" spans="1:8" ht="25.5">
      <c r="A18" s="19" t="s">
        <v>10</v>
      </c>
      <c r="B18" s="7" t="s">
        <v>35</v>
      </c>
      <c r="C18" s="7" t="s">
        <v>9</v>
      </c>
      <c r="D18" s="7">
        <v>5.37</v>
      </c>
      <c r="E18" s="18">
        <f t="shared" si="0"/>
        <v>22558.832999999999</v>
      </c>
    </row>
    <row r="19" spans="1:8">
      <c r="A19" s="19" t="s">
        <v>29</v>
      </c>
      <c r="B19" s="7" t="s">
        <v>8</v>
      </c>
      <c r="C19" s="7" t="s">
        <v>9</v>
      </c>
      <c r="D19" s="8">
        <v>3.98</v>
      </c>
      <c r="E19" s="18">
        <f t="shared" si="0"/>
        <v>16719.581999999999</v>
      </c>
    </row>
    <row r="20" spans="1:8" ht="25.5">
      <c r="A20" s="19" t="s">
        <v>12</v>
      </c>
      <c r="B20" s="7" t="s">
        <v>13</v>
      </c>
      <c r="C20" s="7" t="s">
        <v>9</v>
      </c>
      <c r="D20" s="8">
        <v>0.98</v>
      </c>
      <c r="E20" s="18">
        <f t="shared" si="0"/>
        <v>4116.8819999999996</v>
      </c>
    </row>
    <row r="21" spans="1:8" ht="25.5">
      <c r="A21" s="19" t="s">
        <v>14</v>
      </c>
      <c r="B21" s="7" t="s">
        <v>13</v>
      </c>
      <c r="C21" s="7" t="s">
        <v>9</v>
      </c>
      <c r="D21" s="9">
        <v>0.61</v>
      </c>
      <c r="E21" s="18">
        <f t="shared" si="0"/>
        <v>2562.549</v>
      </c>
    </row>
    <row r="22" spans="1:8" ht="25.5">
      <c r="A22" s="19" t="s">
        <v>15</v>
      </c>
      <c r="B22" s="7" t="s">
        <v>13</v>
      </c>
      <c r="C22" s="7" t="s">
        <v>9</v>
      </c>
      <c r="D22" s="7">
        <v>0.35</v>
      </c>
      <c r="E22" s="18">
        <f t="shared" si="0"/>
        <v>1470.3149999999998</v>
      </c>
    </row>
    <row r="23" spans="1:8" ht="25.5">
      <c r="A23" s="19" t="s">
        <v>16</v>
      </c>
      <c r="B23" s="7" t="s">
        <v>8</v>
      </c>
      <c r="C23" s="7" t="s">
        <v>9</v>
      </c>
      <c r="D23" s="7">
        <v>1.74</v>
      </c>
      <c r="E23" s="18">
        <f t="shared" si="0"/>
        <v>7309.5659999999998</v>
      </c>
    </row>
    <row r="24" spans="1:8">
      <c r="A24" s="12" t="s">
        <v>38</v>
      </c>
      <c r="B24" s="7" t="s">
        <v>40</v>
      </c>
      <c r="C24" s="7" t="s">
        <v>34</v>
      </c>
      <c r="D24" s="7" t="s">
        <v>43</v>
      </c>
      <c r="E24" s="20">
        <v>4102.1400000000003</v>
      </c>
    </row>
    <row r="25" spans="1:8">
      <c r="A25" s="12" t="s">
        <v>33</v>
      </c>
      <c r="B25" s="7" t="s">
        <v>40</v>
      </c>
      <c r="C25" s="7" t="s">
        <v>34</v>
      </c>
      <c r="D25" s="7" t="s">
        <v>43</v>
      </c>
      <c r="E25" s="20">
        <v>2735.09</v>
      </c>
    </row>
    <row r="26" spans="1:8" ht="19.5" thickBot="1">
      <c r="A26" s="21" t="s">
        <v>17</v>
      </c>
      <c r="B26" s="22"/>
      <c r="C26" s="25" t="s">
        <v>34</v>
      </c>
      <c r="D26" s="23"/>
      <c r="E26" s="24">
        <f>SUM(E12:E25)</f>
        <v>78336.547999999995</v>
      </c>
      <c r="G26" s="11"/>
      <c r="H26" s="11"/>
    </row>
    <row r="27" spans="1:8">
      <c r="A27" s="5"/>
      <c r="B27" s="5"/>
      <c r="C27" s="5"/>
      <c r="D27" s="5"/>
      <c r="E27" s="6"/>
    </row>
    <row r="28" spans="1:8" ht="33" customHeight="1">
      <c r="A28" s="34" t="s">
        <v>48</v>
      </c>
      <c r="B28" s="34"/>
      <c r="C28" s="34"/>
      <c r="D28" s="34"/>
      <c r="E28" s="34"/>
    </row>
    <row r="29" spans="1:8">
      <c r="A29" s="5"/>
      <c r="B29" s="5"/>
      <c r="C29" s="5"/>
      <c r="D29" s="5"/>
      <c r="E29" s="6"/>
    </row>
    <row r="30" spans="1:8" ht="15" customHeight="1">
      <c r="A30" s="34" t="s">
        <v>41</v>
      </c>
      <c r="B30" s="34"/>
      <c r="C30" s="34"/>
      <c r="D30" s="34"/>
      <c r="E30" s="34"/>
    </row>
    <row r="31" spans="1:8">
      <c r="A31" s="5"/>
      <c r="B31" s="5"/>
      <c r="C31" s="5"/>
      <c r="D31" s="5"/>
      <c r="E31" s="6"/>
    </row>
    <row r="32" spans="1:8">
      <c r="A32" s="35" t="s">
        <v>42</v>
      </c>
      <c r="B32" s="35"/>
      <c r="C32" s="35"/>
      <c r="D32" s="35"/>
      <c r="E32" s="35"/>
    </row>
    <row r="33" spans="1:5">
      <c r="A33" s="5"/>
      <c r="B33" s="5"/>
      <c r="C33" s="5"/>
      <c r="D33" s="5"/>
      <c r="E33" s="6"/>
    </row>
    <row r="34" spans="1:5" ht="15" customHeight="1">
      <c r="A34" s="34" t="s">
        <v>18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5"/>
      <c r="B36" s="5"/>
      <c r="C36" s="5"/>
      <c r="D36" s="5"/>
      <c r="E36" s="6"/>
    </row>
    <row r="37" spans="1:5">
      <c r="A37" s="36" t="s">
        <v>19</v>
      </c>
      <c r="B37" s="36"/>
      <c r="C37" s="36"/>
      <c r="D37" s="36"/>
      <c r="E37" s="36"/>
    </row>
    <row r="38" spans="1:5">
      <c r="A38" s="5"/>
      <c r="B38" s="5"/>
      <c r="C38" s="5"/>
      <c r="D38" s="5"/>
      <c r="E38" s="6"/>
    </row>
    <row r="39" spans="1:5">
      <c r="A39" s="5" t="s">
        <v>44</v>
      </c>
      <c r="B39" s="5" t="s">
        <v>45</v>
      </c>
      <c r="C39" s="5"/>
      <c r="D39" s="5"/>
      <c r="E39" s="6" t="s">
        <v>22</v>
      </c>
    </row>
    <row r="40" spans="1:5">
      <c r="A40" s="5"/>
      <c r="B40" s="5"/>
      <c r="C40" s="5"/>
      <c r="D40" s="5"/>
      <c r="E40" s="6" t="s">
        <v>24</v>
      </c>
    </row>
    <row r="41" spans="1:5">
      <c r="A41" s="5"/>
      <c r="B41" s="5"/>
      <c r="C41" s="5"/>
      <c r="D41" s="5"/>
      <c r="E41" s="6"/>
    </row>
    <row r="42" spans="1:5">
      <c r="A42" s="5" t="s">
        <v>20</v>
      </c>
      <c r="B42" s="5" t="s">
        <v>37</v>
      </c>
      <c r="C42" s="5"/>
      <c r="D42" s="5"/>
    </row>
    <row r="43" spans="1:5">
      <c r="A43" s="5"/>
      <c r="B43" s="35" t="s">
        <v>46</v>
      </c>
      <c r="C43" s="35"/>
      <c r="D43" s="35"/>
      <c r="E43" s="6" t="s">
        <v>22</v>
      </c>
    </row>
    <row r="44" spans="1:5">
      <c r="A44" s="5"/>
      <c r="B44" s="5"/>
      <c r="C44" s="5"/>
      <c r="D44" s="5"/>
      <c r="E44" s="6" t="s">
        <v>24</v>
      </c>
    </row>
    <row r="45" spans="1:5">
      <c r="A45" s="5"/>
      <c r="B45" s="5"/>
      <c r="C45" s="5"/>
      <c r="D45" s="5"/>
      <c r="E45" s="6"/>
    </row>
    <row r="46" spans="1:5">
      <c r="A46" s="5" t="s">
        <v>25</v>
      </c>
      <c r="B46" s="5" t="s">
        <v>21</v>
      </c>
      <c r="C46" s="5"/>
      <c r="D46" s="5"/>
      <c r="E46" s="6" t="s">
        <v>22</v>
      </c>
    </row>
    <row r="47" spans="1:5">
      <c r="A47" s="5"/>
      <c r="B47" s="37" t="s">
        <v>23</v>
      </c>
      <c r="C47" s="37"/>
      <c r="D47" s="37"/>
      <c r="E47" s="6" t="s">
        <v>24</v>
      </c>
    </row>
  </sheetData>
  <mergeCells count="12">
    <mergeCell ref="B47:D47"/>
    <mergeCell ref="A1:E1"/>
    <mergeCell ref="A2:E2"/>
    <mergeCell ref="D4:E4"/>
    <mergeCell ref="A7:E7"/>
    <mergeCell ref="A9:E9"/>
    <mergeCell ref="A28:E28"/>
    <mergeCell ref="A30:E30"/>
    <mergeCell ref="A32:E32"/>
    <mergeCell ref="A34:E34"/>
    <mergeCell ref="A37:E37"/>
    <mergeCell ref="B43:D43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2025-03-10T08:28:36Z</cp:lastPrinted>
  <dcterms:created xsi:type="dcterms:W3CDTF">2017-03-13T08:54:22Z</dcterms:created>
  <dcterms:modified xsi:type="dcterms:W3CDTF">2025-03-10T08:29:10Z</dcterms:modified>
</cp:coreProperties>
</file>