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7" r:id="rId1"/>
    <sheet name="3 кв" sheetId="16" r:id="rId2"/>
    <sheet name="2 кв" sheetId="15" r:id="rId3"/>
    <sheet name="1 кв" sheetId="14" r:id="rId4"/>
  </sheets>
  <calcPr calcId="125725" iterateDelta="1E-4"/>
</workbook>
</file>

<file path=xl/calcChain.xml><?xml version="1.0" encoding="utf-8"?>
<calcChain xmlns="http://schemas.openxmlformats.org/spreadsheetml/2006/main">
  <c r="E30" i="17"/>
  <c r="E13"/>
  <c r="E14"/>
  <c r="E15"/>
  <c r="E16"/>
  <c r="E17"/>
  <c r="E18"/>
  <c r="E19"/>
  <c r="E20"/>
  <c r="E21"/>
  <c r="E12"/>
  <c r="E13" i="16"/>
  <c r="E14"/>
  <c r="E15"/>
  <c r="E16"/>
  <c r="E28" s="1"/>
  <c r="E17"/>
  <c r="E18"/>
  <c r="E19"/>
  <c r="E20"/>
  <c r="E21"/>
  <c r="E12"/>
  <c r="E13" i="15"/>
  <c r="E14"/>
  <c r="E15"/>
  <c r="E16"/>
  <c r="E17"/>
  <c r="E18"/>
  <c r="E19"/>
  <c r="E20"/>
  <c r="E21"/>
  <c r="E12"/>
  <c r="E26" s="1"/>
  <c r="E26" i="14"/>
  <c r="E13"/>
  <c r="E14"/>
  <c r="E15"/>
  <c r="E16"/>
  <c r="E17"/>
  <c r="E18"/>
  <c r="E19"/>
  <c r="E20"/>
  <c r="E21"/>
  <c r="E12"/>
</calcChain>
</file>

<file path=xl/sharedStrings.xml><?xml version="1.0" encoding="utf-8"?>
<sst xmlns="http://schemas.openxmlformats.org/spreadsheetml/2006/main" count="332" uniqueCount="64">
  <si>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</si>
  <si>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</si>
  <si>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</si>
  <si>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</si>
  <si>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</si>
  <si>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</si>
  <si>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</si>
  <si>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</si>
  <si>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</si>
  <si>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</si>
  <si>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</si>
  <si>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 xml:space="preserve">Аварийная служба систем водоснабжения и канализации </t>
  </si>
  <si>
    <t>непрерывно в течение года</t>
  </si>
  <si>
    <t>Аварийное обслуживание систем отопления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</si>
  <si>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</si>
  <si>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</si>
  <si>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</si>
  <si>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</si>
  <si>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</si>
  <si>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</si>
  <si>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</si>
  <si>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</si>
  <si>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</si>
  <si>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</si>
  <si>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</si>
  <si>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</si>
  <si>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</si>
  <si>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</si>
  <si>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</si>
  <si>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r>
      <t xml:space="preserve">1. Исполнителем предъявлены к приемке следующие оказанные на основании договора подряда №118у/2016 от 01.08.2016 г. услуги и выполненные работы по содержанию и текущему ремонту общего имущества в МКД расположенного по адресу </t>
    </r>
    <r>
      <rPr>
        <b/>
        <sz val="11"/>
        <rFont val="Times New Roman"/>
        <family val="1"/>
        <charset val="204"/>
      </rPr>
      <t>ул. Надежденский 1</t>
    </r>
    <r>
      <rPr>
        <sz val="11"/>
        <rFont val="Times New Roman"/>
        <family val="1"/>
        <charset val="204"/>
      </rPr>
      <t>:</t>
    </r>
  </si>
  <si>
    <t>Техническое обслуживание узла учета ИТП</t>
  </si>
  <si>
    <t>руб</t>
  </si>
  <si>
    <t>по графику</t>
  </si>
  <si>
    <t>Генеральный директор ООО УК "Авантаж"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</si>
  <si>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ул.Надежденский 1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</si>
  <si>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ежемесячно</t>
  </si>
  <si>
    <t>Электроэнергия ОДН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</si>
  <si>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</si>
  <si>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</si>
  <si>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</si>
  <si>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смета</t>
  </si>
  <si>
    <t>Составил:</t>
  </si>
  <si>
    <t>Начальник ПЭО Лебедева О.И</t>
  </si>
  <si>
    <t>Миткалов П.Н.</t>
  </si>
  <si>
    <t>"01" апреля 2024 г.</t>
  </si>
  <si>
    <t>Ремонт кровли</t>
  </si>
  <si>
    <t>Замена тройника в т/у</t>
  </si>
  <si>
    <t>Замена трубы</t>
  </si>
  <si>
    <t>январь</t>
  </si>
  <si>
    <t>2. Всего за период с 01.01.2024 г по 31.03.2024 г. выполнено работ (оказанно услуг) на общую сумму 157877 (сто пятьдесят семь тысяч восемьсот семьдесят семь) рублей 33 коп.</t>
  </si>
  <si>
    <t>"01" июля 2024 г.</t>
  </si>
  <si>
    <t>2. Всего за период с 01.01.2024 г по 30.06.2024 г. выполнено работ (оказанно услуг) на общую сумму 293083 (двести девяносто три тысячи восемьдесят три) рубля 45 коп.</t>
  </si>
  <si>
    <t>"01" октября 2024 г.</t>
  </si>
  <si>
    <t>Ремонт отопления в подвале</t>
  </si>
  <si>
    <t>август</t>
  </si>
  <si>
    <t>Ефимова Т.И.</t>
  </si>
  <si>
    <t>Ремонт прибора учета</t>
  </si>
  <si>
    <t>июнь</t>
  </si>
  <si>
    <t>2. Всего за период с 01.01.2024 г по 30.09.2024 г. выполнено работ (оказанно услуг) на общую сумму 444119 (четыреста сорок четыре тысячи сто девятнадцать) рублей 51 коп.</t>
  </si>
  <si>
    <t>"01" января 2025 г.</t>
  </si>
  <si>
    <t>Замена труб в подвале</t>
  </si>
  <si>
    <t>Ремонт освещения</t>
  </si>
  <si>
    <t>ноябрь</t>
  </si>
  <si>
    <t>2. Всего за период с 01.01.2024 г по 31.12.2024 г. выполнено работ (оказанно услуг) на общую сумму 601855 (шестьсот одна тысяча восемьсот пятьдесят пять) рублей 99 коп.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</si>
</sst>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9" fillId="0" borderId="0" xfId="0" applyFont="1"/>
    <xf numFmtId="0" fontId="4" fillId="0" borderId="12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2"/>
  <sheetViews>
    <sheetView tabSelected="1" topLeftCell="A19" workbookViewId="0">
      <selection activeCell="E23" sqref="E23:E29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27.7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31" t="s">
        <v>2</v>
      </c>
      <c r="B4" s="1"/>
      <c r="C4" s="1"/>
      <c r="D4" s="38" t="s">
        <v>59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2" t="s">
        <v>34</v>
      </c>
      <c r="B7" s="32"/>
      <c r="C7" s="32"/>
      <c r="D7" s="32"/>
      <c r="E7" s="32"/>
    </row>
    <row r="8" spans="1:7">
      <c r="A8" s="3"/>
      <c r="B8" s="3"/>
      <c r="C8" s="3"/>
      <c r="D8" s="3"/>
      <c r="E8" s="4"/>
    </row>
    <row r="9" spans="1:7" ht="45.75" customHeight="1">
      <c r="A9" s="32" t="s">
        <v>29</v>
      </c>
      <c r="B9" s="32"/>
      <c r="C9" s="32"/>
      <c r="D9" s="32"/>
      <c r="E9" s="32"/>
    </row>
    <row r="10" spans="1:7" ht="15.75" thickBot="1">
      <c r="A10" s="5"/>
      <c r="B10" s="5"/>
      <c r="C10" s="5"/>
      <c r="D10" s="5"/>
      <c r="E10" s="6"/>
      <c r="G10">
        <v>2964.6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27</v>
      </c>
      <c r="B12" s="8" t="s">
        <v>8</v>
      </c>
      <c r="C12" s="8" t="s">
        <v>9</v>
      </c>
      <c r="D12" s="9">
        <v>0.8</v>
      </c>
      <c r="E12" s="10">
        <f>D12*$G$10*12</f>
        <v>28460.159999999996</v>
      </c>
    </row>
    <row r="13" spans="1:7" ht="54.75" customHeight="1">
      <c r="A13" s="23" t="s">
        <v>26</v>
      </c>
      <c r="B13" s="8" t="s">
        <v>8</v>
      </c>
      <c r="C13" s="8" t="s">
        <v>9</v>
      </c>
      <c r="D13" s="9">
        <v>0.93</v>
      </c>
      <c r="E13" s="10">
        <f t="shared" ref="E13:E21" si="0">D13*$G$10*12</f>
        <v>33084.936000000002</v>
      </c>
    </row>
    <row r="14" spans="1:7" ht="38.25">
      <c r="A14" s="23" t="s">
        <v>25</v>
      </c>
      <c r="B14" s="8" t="s">
        <v>8</v>
      </c>
      <c r="C14" s="8" t="s">
        <v>9</v>
      </c>
      <c r="D14" s="9">
        <v>1.04</v>
      </c>
      <c r="E14" s="10">
        <f t="shared" si="0"/>
        <v>36998.207999999999</v>
      </c>
    </row>
    <row r="15" spans="1:7" ht="25.5">
      <c r="A15" s="7" t="s">
        <v>10</v>
      </c>
      <c r="B15" s="8" t="s">
        <v>32</v>
      </c>
      <c r="C15" s="8" t="s">
        <v>9</v>
      </c>
      <c r="D15" s="8">
        <v>4.53</v>
      </c>
      <c r="E15" s="10">
        <f t="shared" si="0"/>
        <v>161155.65600000002</v>
      </c>
    </row>
    <row r="16" spans="1:7">
      <c r="A16" s="7" t="s">
        <v>28</v>
      </c>
      <c r="B16" s="8" t="s">
        <v>8</v>
      </c>
      <c r="C16" s="8" t="s">
        <v>9</v>
      </c>
      <c r="D16" s="9">
        <v>3.09</v>
      </c>
      <c r="E16" s="10">
        <f t="shared" si="0"/>
        <v>109927.36799999999</v>
      </c>
    </row>
    <row r="17" spans="1:7" ht="25.5">
      <c r="A17" s="7" t="s">
        <v>11</v>
      </c>
      <c r="B17" s="8" t="s">
        <v>12</v>
      </c>
      <c r="C17" s="8" t="s">
        <v>9</v>
      </c>
      <c r="D17" s="9">
        <v>0.98</v>
      </c>
      <c r="E17" s="10">
        <f t="shared" si="0"/>
        <v>34863.695999999996</v>
      </c>
    </row>
    <row r="18" spans="1:7" ht="25.5">
      <c r="A18" s="23" t="s">
        <v>30</v>
      </c>
      <c r="B18" s="8" t="s">
        <v>8</v>
      </c>
      <c r="C18" s="8" t="s">
        <v>9</v>
      </c>
      <c r="D18" s="9">
        <v>0.63</v>
      </c>
      <c r="E18" s="10">
        <f t="shared" si="0"/>
        <v>22412.375999999997</v>
      </c>
    </row>
    <row r="19" spans="1:7" ht="25.5">
      <c r="A19" s="7" t="s">
        <v>13</v>
      </c>
      <c r="B19" s="8" t="s">
        <v>12</v>
      </c>
      <c r="C19" s="8" t="s">
        <v>9</v>
      </c>
      <c r="D19" s="11">
        <v>0.61</v>
      </c>
      <c r="E19" s="10">
        <f t="shared" si="0"/>
        <v>21700.871999999999</v>
      </c>
    </row>
    <row r="20" spans="1:7" ht="25.5">
      <c r="A20" s="7" t="s">
        <v>14</v>
      </c>
      <c r="B20" s="8" t="s">
        <v>12</v>
      </c>
      <c r="C20" s="8" t="s">
        <v>9</v>
      </c>
      <c r="D20" s="8">
        <v>0.35</v>
      </c>
      <c r="E20" s="10">
        <f t="shared" si="0"/>
        <v>12451.32</v>
      </c>
    </row>
    <row r="21" spans="1:7" ht="25.5">
      <c r="A21" s="7" t="s">
        <v>15</v>
      </c>
      <c r="B21" s="8" t="s">
        <v>8</v>
      </c>
      <c r="C21" s="8" t="s">
        <v>9</v>
      </c>
      <c r="D21" s="8">
        <v>1.31</v>
      </c>
      <c r="E21" s="10">
        <f t="shared" si="0"/>
        <v>46603.512000000002</v>
      </c>
    </row>
    <row r="22" spans="1:7" s="26" customFormat="1">
      <c r="A22" s="23" t="s">
        <v>36</v>
      </c>
      <c r="B22" s="8" t="s">
        <v>35</v>
      </c>
      <c r="C22" s="24" t="s">
        <v>31</v>
      </c>
      <c r="D22" s="24" t="s">
        <v>39</v>
      </c>
      <c r="E22" s="25">
        <v>35315.82</v>
      </c>
    </row>
    <row r="23" spans="1:7" s="26" customFormat="1">
      <c r="A23" s="27" t="s">
        <v>45</v>
      </c>
      <c r="B23" s="24" t="s">
        <v>48</v>
      </c>
      <c r="C23" s="24" t="s">
        <v>31</v>
      </c>
      <c r="D23" s="24" t="s">
        <v>40</v>
      </c>
      <c r="E23" s="25">
        <v>19319</v>
      </c>
    </row>
    <row r="24" spans="1:7" s="26" customFormat="1">
      <c r="A24" s="27" t="s">
        <v>46</v>
      </c>
      <c r="B24" s="24" t="s">
        <v>48</v>
      </c>
      <c r="C24" s="24" t="s">
        <v>31</v>
      </c>
      <c r="D24" s="24" t="s">
        <v>40</v>
      </c>
      <c r="E24" s="25">
        <v>455</v>
      </c>
    </row>
    <row r="25" spans="1:7" s="26" customFormat="1">
      <c r="A25" s="27" t="s">
        <v>47</v>
      </c>
      <c r="B25" s="24" t="s">
        <v>48</v>
      </c>
      <c r="C25" s="24" t="s">
        <v>31</v>
      </c>
      <c r="D25" s="24" t="s">
        <v>40</v>
      </c>
      <c r="E25" s="25">
        <v>2528</v>
      </c>
    </row>
    <row r="26" spans="1:7" s="26" customFormat="1">
      <c r="A26" s="27" t="s">
        <v>56</v>
      </c>
      <c r="B26" s="24" t="s">
        <v>57</v>
      </c>
      <c r="C26" s="24" t="s">
        <v>31</v>
      </c>
      <c r="D26" s="24" t="s">
        <v>40</v>
      </c>
      <c r="E26" s="25">
        <v>7206.07</v>
      </c>
    </row>
    <row r="27" spans="1:7" s="26" customFormat="1">
      <c r="A27" s="27" t="s">
        <v>53</v>
      </c>
      <c r="B27" s="24" t="s">
        <v>54</v>
      </c>
      <c r="C27" s="24" t="s">
        <v>31</v>
      </c>
      <c r="D27" s="24" t="s">
        <v>40</v>
      </c>
      <c r="E27" s="25">
        <v>9924</v>
      </c>
    </row>
    <row r="28" spans="1:7" s="26" customFormat="1">
      <c r="A28" s="27" t="s">
        <v>60</v>
      </c>
      <c r="B28" s="24" t="s">
        <v>62</v>
      </c>
      <c r="C28" s="24" t="s">
        <v>31</v>
      </c>
      <c r="D28" s="24" t="s">
        <v>40</v>
      </c>
      <c r="E28" s="25">
        <v>16530</v>
      </c>
    </row>
    <row r="29" spans="1:7" s="26" customFormat="1">
      <c r="A29" s="27" t="s">
        <v>61</v>
      </c>
      <c r="B29" s="24" t="s">
        <v>62</v>
      </c>
      <c r="C29" s="24" t="s">
        <v>31</v>
      </c>
      <c r="D29" s="24" t="s">
        <v>40</v>
      </c>
      <c r="E29" s="25">
        <v>2920</v>
      </c>
    </row>
    <row r="30" spans="1:7" ht="20.25" customHeight="1" thickBot="1">
      <c r="A30" s="12" t="s">
        <v>16</v>
      </c>
      <c r="B30" s="13"/>
      <c r="C30" s="13"/>
      <c r="D30" s="14"/>
      <c r="E30" s="15">
        <f>SUM(E12:E29)</f>
        <v>601855.99399999983</v>
      </c>
      <c r="G30" s="17"/>
    </row>
    <row r="31" spans="1:7">
      <c r="A31" s="5"/>
      <c r="B31" s="5"/>
      <c r="C31" s="5"/>
      <c r="D31" s="5"/>
      <c r="E31" s="6"/>
    </row>
    <row r="32" spans="1:7" ht="33" customHeight="1">
      <c r="A32" s="32" t="s">
        <v>63</v>
      </c>
      <c r="B32" s="32"/>
      <c r="C32" s="32"/>
      <c r="D32" s="32"/>
      <c r="E32" s="32"/>
    </row>
    <row r="33" spans="1:5">
      <c r="A33" s="5"/>
      <c r="B33" s="5"/>
      <c r="C33" s="5"/>
      <c r="D33" s="5"/>
      <c r="E33" s="6"/>
    </row>
    <row r="34" spans="1:5" ht="15" customHeight="1">
      <c r="A34" s="32" t="s">
        <v>37</v>
      </c>
      <c r="B34" s="32"/>
      <c r="C34" s="32"/>
      <c r="D34" s="32"/>
      <c r="E34" s="32"/>
    </row>
    <row r="35" spans="1:5">
      <c r="A35" s="5"/>
      <c r="B35" s="5"/>
      <c r="C35" s="5"/>
      <c r="D35" s="5"/>
      <c r="E35" s="6"/>
    </row>
    <row r="36" spans="1:5">
      <c r="A36" s="33" t="s">
        <v>38</v>
      </c>
      <c r="B36" s="33"/>
      <c r="C36" s="33"/>
      <c r="D36" s="33"/>
      <c r="E36" s="33"/>
    </row>
    <row r="37" spans="1:5">
      <c r="A37" s="5"/>
      <c r="B37" s="5"/>
      <c r="C37" s="5"/>
      <c r="D37" s="5"/>
      <c r="E37" s="6"/>
    </row>
    <row r="38" spans="1:5" ht="27.75" customHeight="1">
      <c r="A38" s="32" t="s">
        <v>17</v>
      </c>
      <c r="B38" s="32"/>
      <c r="C38" s="32"/>
      <c r="D38" s="32"/>
      <c r="E38" s="32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34" t="s">
        <v>18</v>
      </c>
      <c r="B41" s="34"/>
      <c r="C41" s="34"/>
      <c r="D41" s="34"/>
      <c r="E41" s="34"/>
    </row>
    <row r="42" spans="1:5">
      <c r="A42" s="5"/>
      <c r="B42" s="5"/>
      <c r="C42" s="5"/>
      <c r="D42" s="5"/>
      <c r="E42" s="6"/>
    </row>
    <row r="43" spans="1:5">
      <c r="A43" s="5" t="s">
        <v>41</v>
      </c>
      <c r="B43" s="5" t="s">
        <v>42</v>
      </c>
      <c r="C43" s="5"/>
      <c r="D43" s="5"/>
      <c r="E43" s="6" t="s">
        <v>21</v>
      </c>
    </row>
    <row r="44" spans="1:5">
      <c r="A44" s="5"/>
      <c r="B44" s="5"/>
      <c r="C44" s="5"/>
      <c r="D44" s="5"/>
      <c r="E44" s="6" t="s">
        <v>23</v>
      </c>
    </row>
    <row r="45" spans="1:5">
      <c r="A45" s="5"/>
      <c r="B45" s="5"/>
      <c r="C45" s="5"/>
      <c r="D45" s="5"/>
      <c r="E45" s="6"/>
    </row>
    <row r="46" spans="1:5">
      <c r="A46" s="5" t="s">
        <v>19</v>
      </c>
      <c r="B46" s="5" t="s">
        <v>33</v>
      </c>
      <c r="C46" s="5"/>
      <c r="D46" s="5"/>
    </row>
    <row r="47" spans="1:5">
      <c r="A47" s="5"/>
      <c r="B47" s="33" t="s">
        <v>55</v>
      </c>
      <c r="C47" s="33"/>
      <c r="D47" s="33"/>
      <c r="E47" s="6" t="s">
        <v>21</v>
      </c>
    </row>
    <row r="48" spans="1:5">
      <c r="A48" s="5"/>
      <c r="B48" s="5"/>
      <c r="C48" s="5"/>
      <c r="D48" s="5"/>
      <c r="E48" s="6" t="s">
        <v>23</v>
      </c>
    </row>
    <row r="49" spans="1:5">
      <c r="A49" s="5"/>
      <c r="B49" s="5"/>
      <c r="C49" s="5"/>
      <c r="D49" s="5"/>
      <c r="E49" s="6"/>
    </row>
    <row r="50" spans="1:5">
      <c r="A50" s="5" t="s">
        <v>24</v>
      </c>
      <c r="B50" s="5" t="s">
        <v>20</v>
      </c>
      <c r="C50" s="5"/>
      <c r="D50" s="5"/>
      <c r="E50" s="6" t="s">
        <v>21</v>
      </c>
    </row>
    <row r="51" spans="1:5">
      <c r="A51" s="5"/>
      <c r="B51" s="35" t="s">
        <v>22</v>
      </c>
      <c r="C51" s="35"/>
      <c r="D51" s="35"/>
      <c r="E51" s="6" t="s">
        <v>23</v>
      </c>
    </row>
    <row r="52" spans="1:5">
      <c r="A52" s="5"/>
      <c r="B52" s="5"/>
      <c r="C52" s="5"/>
      <c r="D52" s="5"/>
      <c r="E52" s="6"/>
    </row>
  </sheetData>
  <mergeCells count="12">
    <mergeCell ref="B51:D51"/>
    <mergeCell ref="A1:E1"/>
    <mergeCell ref="A2:E2"/>
    <mergeCell ref="D4:E4"/>
    <mergeCell ref="A7:E7"/>
    <mergeCell ref="A9:E9"/>
    <mergeCell ref="A32:E32"/>
    <mergeCell ref="A34:E34"/>
    <mergeCell ref="A36:E36"/>
    <mergeCell ref="A38:E38"/>
    <mergeCell ref="A41:E41"/>
    <mergeCell ref="B47:D47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0"/>
  <sheetViews>
    <sheetView topLeftCell="A22" workbookViewId="0">
      <selection activeCell="B45" sqref="B45:D45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27.7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38" t="s">
        <v>52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2" t="s">
        <v>34</v>
      </c>
      <c r="B7" s="32"/>
      <c r="C7" s="32"/>
      <c r="D7" s="32"/>
      <c r="E7" s="32"/>
    </row>
    <row r="8" spans="1:7">
      <c r="A8" s="3"/>
      <c r="B8" s="3"/>
      <c r="C8" s="3"/>
      <c r="D8" s="3"/>
      <c r="E8" s="4"/>
    </row>
    <row r="9" spans="1:7" ht="45.75" customHeight="1">
      <c r="A9" s="32" t="s">
        <v>29</v>
      </c>
      <c r="B9" s="32"/>
      <c r="C9" s="32"/>
      <c r="D9" s="32"/>
      <c r="E9" s="32"/>
    </row>
    <row r="10" spans="1:7" ht="15.75" thickBot="1">
      <c r="A10" s="5"/>
      <c r="B10" s="5"/>
      <c r="C10" s="5"/>
      <c r="D10" s="5"/>
      <c r="E10" s="6"/>
      <c r="G10">
        <v>2964.6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27</v>
      </c>
      <c r="B12" s="8" t="s">
        <v>8</v>
      </c>
      <c r="C12" s="8" t="s">
        <v>9</v>
      </c>
      <c r="D12" s="9">
        <v>0.8</v>
      </c>
      <c r="E12" s="10">
        <f>D12*$G$10*9</f>
        <v>21345.119999999999</v>
      </c>
    </row>
    <row r="13" spans="1:7" ht="54.75" customHeight="1">
      <c r="A13" s="23" t="s">
        <v>26</v>
      </c>
      <c r="B13" s="8" t="s">
        <v>8</v>
      </c>
      <c r="C13" s="8" t="s">
        <v>9</v>
      </c>
      <c r="D13" s="9">
        <v>0.93</v>
      </c>
      <c r="E13" s="10">
        <f t="shared" ref="E13:E21" si="0">D13*$G$10*9</f>
        <v>24813.702000000001</v>
      </c>
    </row>
    <row r="14" spans="1:7" ht="38.25">
      <c r="A14" s="23" t="s">
        <v>25</v>
      </c>
      <c r="B14" s="8" t="s">
        <v>8</v>
      </c>
      <c r="C14" s="8" t="s">
        <v>9</v>
      </c>
      <c r="D14" s="9">
        <v>1.04</v>
      </c>
      <c r="E14" s="10">
        <f t="shared" si="0"/>
        <v>27748.656000000003</v>
      </c>
    </row>
    <row r="15" spans="1:7" ht="25.5">
      <c r="A15" s="7" t="s">
        <v>10</v>
      </c>
      <c r="B15" s="8" t="s">
        <v>32</v>
      </c>
      <c r="C15" s="8" t="s">
        <v>9</v>
      </c>
      <c r="D15" s="8">
        <v>4.53</v>
      </c>
      <c r="E15" s="10">
        <f t="shared" si="0"/>
        <v>120866.74200000001</v>
      </c>
    </row>
    <row r="16" spans="1:7">
      <c r="A16" s="7" t="s">
        <v>28</v>
      </c>
      <c r="B16" s="8" t="s">
        <v>8</v>
      </c>
      <c r="C16" s="8" t="s">
        <v>9</v>
      </c>
      <c r="D16" s="9">
        <v>3.09</v>
      </c>
      <c r="E16" s="10">
        <f t="shared" si="0"/>
        <v>82445.525999999998</v>
      </c>
    </row>
    <row r="17" spans="1:7" ht="25.5">
      <c r="A17" s="7" t="s">
        <v>11</v>
      </c>
      <c r="B17" s="8" t="s">
        <v>12</v>
      </c>
      <c r="C17" s="8" t="s">
        <v>9</v>
      </c>
      <c r="D17" s="9">
        <v>0.98</v>
      </c>
      <c r="E17" s="10">
        <f t="shared" si="0"/>
        <v>26147.772000000001</v>
      </c>
    </row>
    <row r="18" spans="1:7" ht="25.5">
      <c r="A18" s="23" t="s">
        <v>30</v>
      </c>
      <c r="B18" s="8" t="s">
        <v>8</v>
      </c>
      <c r="C18" s="8" t="s">
        <v>9</v>
      </c>
      <c r="D18" s="9">
        <v>0.63</v>
      </c>
      <c r="E18" s="10">
        <f t="shared" si="0"/>
        <v>16809.281999999999</v>
      </c>
    </row>
    <row r="19" spans="1:7" ht="25.5">
      <c r="A19" s="7" t="s">
        <v>13</v>
      </c>
      <c r="B19" s="8" t="s">
        <v>12</v>
      </c>
      <c r="C19" s="8" t="s">
        <v>9</v>
      </c>
      <c r="D19" s="11">
        <v>0.61</v>
      </c>
      <c r="E19" s="10">
        <f t="shared" si="0"/>
        <v>16275.653999999999</v>
      </c>
    </row>
    <row r="20" spans="1:7" ht="25.5">
      <c r="A20" s="7" t="s">
        <v>14</v>
      </c>
      <c r="B20" s="8" t="s">
        <v>12</v>
      </c>
      <c r="C20" s="8" t="s">
        <v>9</v>
      </c>
      <c r="D20" s="8">
        <v>0.35</v>
      </c>
      <c r="E20" s="10">
        <f t="shared" si="0"/>
        <v>9338.49</v>
      </c>
    </row>
    <row r="21" spans="1:7" ht="25.5">
      <c r="A21" s="7" t="s">
        <v>15</v>
      </c>
      <c r="B21" s="8" t="s">
        <v>8</v>
      </c>
      <c r="C21" s="8" t="s">
        <v>9</v>
      </c>
      <c r="D21" s="8">
        <v>1.31</v>
      </c>
      <c r="E21" s="10">
        <f t="shared" si="0"/>
        <v>34952.634000000005</v>
      </c>
    </row>
    <row r="22" spans="1:7" s="26" customFormat="1">
      <c r="A22" s="23" t="s">
        <v>36</v>
      </c>
      <c r="B22" s="8" t="s">
        <v>35</v>
      </c>
      <c r="C22" s="24" t="s">
        <v>31</v>
      </c>
      <c r="D22" s="24" t="s">
        <v>39</v>
      </c>
      <c r="E22" s="25">
        <v>23943.86</v>
      </c>
    </row>
    <row r="23" spans="1:7" s="26" customFormat="1">
      <c r="A23" s="27" t="s">
        <v>45</v>
      </c>
      <c r="B23" s="24" t="s">
        <v>48</v>
      </c>
      <c r="C23" s="24" t="s">
        <v>31</v>
      </c>
      <c r="D23" s="24" t="s">
        <v>40</v>
      </c>
      <c r="E23" s="25">
        <v>19319</v>
      </c>
    </row>
    <row r="24" spans="1:7" s="26" customFormat="1">
      <c r="A24" s="27" t="s">
        <v>46</v>
      </c>
      <c r="B24" s="24" t="s">
        <v>48</v>
      </c>
      <c r="C24" s="24" t="s">
        <v>31</v>
      </c>
      <c r="D24" s="24" t="s">
        <v>40</v>
      </c>
      <c r="E24" s="25">
        <v>455</v>
      </c>
    </row>
    <row r="25" spans="1:7" s="26" customFormat="1">
      <c r="A25" s="27" t="s">
        <v>47</v>
      </c>
      <c r="B25" s="24" t="s">
        <v>48</v>
      </c>
      <c r="C25" s="24" t="s">
        <v>31</v>
      </c>
      <c r="D25" s="24" t="s">
        <v>40</v>
      </c>
      <c r="E25" s="25">
        <v>2528</v>
      </c>
    </row>
    <row r="26" spans="1:7" s="26" customFormat="1">
      <c r="A26" s="27" t="s">
        <v>56</v>
      </c>
      <c r="B26" s="24" t="s">
        <v>57</v>
      </c>
      <c r="C26" s="24" t="s">
        <v>31</v>
      </c>
      <c r="D26" s="24" t="s">
        <v>40</v>
      </c>
      <c r="E26" s="25">
        <v>7206.07</v>
      </c>
    </row>
    <row r="27" spans="1:7" s="26" customFormat="1">
      <c r="A27" s="27" t="s">
        <v>53</v>
      </c>
      <c r="B27" s="24" t="s">
        <v>54</v>
      </c>
      <c r="C27" s="24" t="s">
        <v>31</v>
      </c>
      <c r="D27" s="24" t="s">
        <v>40</v>
      </c>
      <c r="E27" s="25">
        <v>9924</v>
      </c>
    </row>
    <row r="28" spans="1:7" ht="20.25" customHeight="1" thickBot="1">
      <c r="A28" s="12" t="s">
        <v>16</v>
      </c>
      <c r="B28" s="13"/>
      <c r="C28" s="13"/>
      <c r="D28" s="14"/>
      <c r="E28" s="15">
        <f>SUM(E12:E27)</f>
        <v>444119.50800000003</v>
      </c>
      <c r="G28" s="17"/>
    </row>
    <row r="29" spans="1:7">
      <c r="A29" s="5"/>
      <c r="B29" s="5"/>
      <c r="C29" s="5"/>
      <c r="D29" s="5"/>
      <c r="E29" s="6"/>
    </row>
    <row r="30" spans="1:7" ht="33" customHeight="1">
      <c r="A30" s="32" t="s">
        <v>58</v>
      </c>
      <c r="B30" s="32"/>
      <c r="C30" s="32"/>
      <c r="D30" s="32"/>
      <c r="E30" s="32"/>
    </row>
    <row r="31" spans="1:7">
      <c r="A31" s="5"/>
      <c r="B31" s="5"/>
      <c r="C31" s="5"/>
      <c r="D31" s="5"/>
      <c r="E31" s="6"/>
    </row>
    <row r="32" spans="1:7" ht="15" customHeight="1">
      <c r="A32" s="32" t="s">
        <v>37</v>
      </c>
      <c r="B32" s="32"/>
      <c r="C32" s="32"/>
      <c r="D32" s="32"/>
      <c r="E32" s="32"/>
    </row>
    <row r="33" spans="1:5">
      <c r="A33" s="5"/>
      <c r="B33" s="5"/>
      <c r="C33" s="5"/>
      <c r="D33" s="5"/>
      <c r="E33" s="6"/>
    </row>
    <row r="34" spans="1:5">
      <c r="A34" s="33" t="s">
        <v>38</v>
      </c>
      <c r="B34" s="33"/>
      <c r="C34" s="33"/>
      <c r="D34" s="33"/>
      <c r="E34" s="33"/>
    </row>
    <row r="35" spans="1:5">
      <c r="A35" s="5"/>
      <c r="B35" s="5"/>
      <c r="C35" s="5"/>
      <c r="D35" s="5"/>
      <c r="E35" s="6"/>
    </row>
    <row r="36" spans="1:5" ht="27.75" customHeight="1">
      <c r="A36" s="32" t="s">
        <v>17</v>
      </c>
      <c r="B36" s="32"/>
      <c r="C36" s="32"/>
      <c r="D36" s="32"/>
      <c r="E36" s="32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34" t="s">
        <v>18</v>
      </c>
      <c r="B39" s="34"/>
      <c r="C39" s="34"/>
      <c r="D39" s="34"/>
      <c r="E39" s="34"/>
    </row>
    <row r="40" spans="1:5">
      <c r="A40" s="5"/>
      <c r="B40" s="5"/>
      <c r="C40" s="5"/>
      <c r="D40" s="5"/>
      <c r="E40" s="6"/>
    </row>
    <row r="41" spans="1:5">
      <c r="A41" s="5" t="s">
        <v>41</v>
      </c>
      <c r="B41" s="5" t="s">
        <v>42</v>
      </c>
      <c r="C41" s="5"/>
      <c r="D41" s="5"/>
      <c r="E41" s="6" t="s">
        <v>21</v>
      </c>
    </row>
    <row r="42" spans="1:5">
      <c r="A42" s="5"/>
      <c r="B42" s="5"/>
      <c r="C42" s="5"/>
      <c r="D42" s="5"/>
      <c r="E42" s="6" t="s">
        <v>23</v>
      </c>
    </row>
    <row r="43" spans="1:5">
      <c r="A43" s="5"/>
      <c r="B43" s="5"/>
      <c r="C43" s="5"/>
      <c r="D43" s="5"/>
      <c r="E43" s="6"/>
    </row>
    <row r="44" spans="1:5">
      <c r="A44" s="5" t="s">
        <v>19</v>
      </c>
      <c r="B44" s="5" t="s">
        <v>33</v>
      </c>
      <c r="C44" s="5"/>
      <c r="D44" s="5"/>
    </row>
    <row r="45" spans="1:5">
      <c r="A45" s="5"/>
      <c r="B45" s="33" t="s">
        <v>55</v>
      </c>
      <c r="C45" s="33"/>
      <c r="D45" s="33"/>
      <c r="E45" s="6" t="s">
        <v>21</v>
      </c>
    </row>
    <row r="46" spans="1:5">
      <c r="A46" s="5"/>
      <c r="B46" s="5"/>
      <c r="C46" s="5"/>
      <c r="D46" s="5"/>
      <c r="E46" s="6" t="s">
        <v>23</v>
      </c>
    </row>
    <row r="47" spans="1:5">
      <c r="A47" s="5"/>
      <c r="B47" s="5"/>
      <c r="C47" s="5"/>
      <c r="D47" s="5"/>
      <c r="E47" s="6"/>
    </row>
    <row r="48" spans="1:5">
      <c r="A48" s="5" t="s">
        <v>24</v>
      </c>
      <c r="B48" s="5" t="s">
        <v>20</v>
      </c>
      <c r="C48" s="5"/>
      <c r="D48" s="5"/>
      <c r="E48" s="6" t="s">
        <v>21</v>
      </c>
    </row>
    <row r="49" spans="1:5">
      <c r="A49" s="5"/>
      <c r="B49" s="35" t="s">
        <v>22</v>
      </c>
      <c r="C49" s="35"/>
      <c r="D49" s="35"/>
      <c r="E49" s="6" t="s">
        <v>23</v>
      </c>
    </row>
    <row r="50" spans="1:5">
      <c r="A50" s="5"/>
      <c r="B50" s="5"/>
      <c r="C50" s="5"/>
      <c r="D50" s="5"/>
      <c r="E50" s="6"/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48"/>
  <sheetViews>
    <sheetView topLeftCell="A19" workbookViewId="0">
      <selection activeCell="A29" sqref="A29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27.7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29" t="s">
        <v>2</v>
      </c>
      <c r="B4" s="1"/>
      <c r="C4" s="1"/>
      <c r="D4" s="38" t="s">
        <v>50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2" t="s">
        <v>34</v>
      </c>
      <c r="B7" s="32"/>
      <c r="C7" s="32"/>
      <c r="D7" s="32"/>
      <c r="E7" s="32"/>
    </row>
    <row r="8" spans="1:7">
      <c r="A8" s="3"/>
      <c r="B8" s="3"/>
      <c r="C8" s="3"/>
      <c r="D8" s="3"/>
      <c r="E8" s="4"/>
    </row>
    <row r="9" spans="1:7" ht="45.75" customHeight="1">
      <c r="A9" s="32" t="s">
        <v>29</v>
      </c>
      <c r="B9" s="32"/>
      <c r="C9" s="32"/>
      <c r="D9" s="32"/>
      <c r="E9" s="32"/>
    </row>
    <row r="10" spans="1:7" ht="15.75" thickBot="1">
      <c r="A10" s="5"/>
      <c r="B10" s="5"/>
      <c r="C10" s="5"/>
      <c r="D10" s="5"/>
      <c r="E10" s="6"/>
      <c r="G10">
        <v>2964.6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27</v>
      </c>
      <c r="B12" s="8" t="s">
        <v>8</v>
      </c>
      <c r="C12" s="8" t="s">
        <v>9</v>
      </c>
      <c r="D12" s="9">
        <v>0.8</v>
      </c>
      <c r="E12" s="10">
        <f>D12*$G$10*6</f>
        <v>14230.079999999998</v>
      </c>
    </row>
    <row r="13" spans="1:7" ht="54.75" customHeight="1">
      <c r="A13" s="23" t="s">
        <v>26</v>
      </c>
      <c r="B13" s="8" t="s">
        <v>8</v>
      </c>
      <c r="C13" s="8" t="s">
        <v>9</v>
      </c>
      <c r="D13" s="9">
        <v>0.93</v>
      </c>
      <c r="E13" s="10">
        <f t="shared" ref="E13:E21" si="0">D13*$G$10*6</f>
        <v>16542.468000000001</v>
      </c>
    </row>
    <row r="14" spans="1:7" ht="38.25">
      <c r="A14" s="23" t="s">
        <v>25</v>
      </c>
      <c r="B14" s="8" t="s">
        <v>8</v>
      </c>
      <c r="C14" s="8" t="s">
        <v>9</v>
      </c>
      <c r="D14" s="9">
        <v>1.04</v>
      </c>
      <c r="E14" s="10">
        <f t="shared" si="0"/>
        <v>18499.103999999999</v>
      </c>
    </row>
    <row r="15" spans="1:7" ht="25.5">
      <c r="A15" s="7" t="s">
        <v>10</v>
      </c>
      <c r="B15" s="8" t="s">
        <v>32</v>
      </c>
      <c r="C15" s="8" t="s">
        <v>9</v>
      </c>
      <c r="D15" s="8">
        <v>4.53</v>
      </c>
      <c r="E15" s="10">
        <f t="shared" si="0"/>
        <v>80577.828000000009</v>
      </c>
    </row>
    <row r="16" spans="1:7">
      <c r="A16" s="7" t="s">
        <v>28</v>
      </c>
      <c r="B16" s="8" t="s">
        <v>8</v>
      </c>
      <c r="C16" s="8" t="s">
        <v>9</v>
      </c>
      <c r="D16" s="9">
        <v>3.09</v>
      </c>
      <c r="E16" s="10">
        <f t="shared" si="0"/>
        <v>54963.683999999994</v>
      </c>
    </row>
    <row r="17" spans="1:7" ht="25.5">
      <c r="A17" s="7" t="s">
        <v>11</v>
      </c>
      <c r="B17" s="8" t="s">
        <v>12</v>
      </c>
      <c r="C17" s="8" t="s">
        <v>9</v>
      </c>
      <c r="D17" s="9">
        <v>0.98</v>
      </c>
      <c r="E17" s="10">
        <f t="shared" si="0"/>
        <v>17431.847999999998</v>
      </c>
    </row>
    <row r="18" spans="1:7" ht="25.5">
      <c r="A18" s="23" t="s">
        <v>30</v>
      </c>
      <c r="B18" s="8" t="s">
        <v>8</v>
      </c>
      <c r="C18" s="8" t="s">
        <v>9</v>
      </c>
      <c r="D18" s="9">
        <v>0.63</v>
      </c>
      <c r="E18" s="10">
        <f t="shared" si="0"/>
        <v>11206.187999999998</v>
      </c>
    </row>
    <row r="19" spans="1:7" ht="25.5">
      <c r="A19" s="7" t="s">
        <v>13</v>
      </c>
      <c r="B19" s="8" t="s">
        <v>12</v>
      </c>
      <c r="C19" s="8" t="s">
        <v>9</v>
      </c>
      <c r="D19" s="11">
        <v>0.61</v>
      </c>
      <c r="E19" s="10">
        <f t="shared" si="0"/>
        <v>10850.436</v>
      </c>
    </row>
    <row r="20" spans="1:7" ht="25.5">
      <c r="A20" s="7" t="s">
        <v>14</v>
      </c>
      <c r="B20" s="8" t="s">
        <v>12</v>
      </c>
      <c r="C20" s="8" t="s">
        <v>9</v>
      </c>
      <c r="D20" s="8">
        <v>0.35</v>
      </c>
      <c r="E20" s="10">
        <f t="shared" si="0"/>
        <v>6225.66</v>
      </c>
    </row>
    <row r="21" spans="1:7" ht="25.5">
      <c r="A21" s="7" t="s">
        <v>15</v>
      </c>
      <c r="B21" s="8" t="s">
        <v>8</v>
      </c>
      <c r="C21" s="8" t="s">
        <v>9</v>
      </c>
      <c r="D21" s="8">
        <v>1.31</v>
      </c>
      <c r="E21" s="10">
        <f t="shared" si="0"/>
        <v>23301.756000000001</v>
      </c>
    </row>
    <row r="22" spans="1:7" s="26" customFormat="1">
      <c r="A22" s="23" t="s">
        <v>36</v>
      </c>
      <c r="B22" s="8" t="s">
        <v>35</v>
      </c>
      <c r="C22" s="24" t="s">
        <v>31</v>
      </c>
      <c r="D22" s="24" t="s">
        <v>39</v>
      </c>
      <c r="E22" s="25">
        <v>16952.400000000001</v>
      </c>
    </row>
    <row r="23" spans="1:7" s="26" customFormat="1">
      <c r="A23" s="27" t="s">
        <v>45</v>
      </c>
      <c r="B23" s="24" t="s">
        <v>48</v>
      </c>
      <c r="C23" s="24" t="s">
        <v>31</v>
      </c>
      <c r="D23" s="24" t="s">
        <v>40</v>
      </c>
      <c r="E23" s="25">
        <v>19319</v>
      </c>
    </row>
    <row r="24" spans="1:7" s="26" customFormat="1">
      <c r="A24" s="27" t="s">
        <v>46</v>
      </c>
      <c r="B24" s="24" t="s">
        <v>48</v>
      </c>
      <c r="C24" s="24" t="s">
        <v>31</v>
      </c>
      <c r="D24" s="24" t="s">
        <v>40</v>
      </c>
      <c r="E24" s="25">
        <v>455</v>
      </c>
    </row>
    <row r="25" spans="1:7" s="26" customFormat="1">
      <c r="A25" s="27" t="s">
        <v>47</v>
      </c>
      <c r="B25" s="24" t="s">
        <v>48</v>
      </c>
      <c r="C25" s="24" t="s">
        <v>31</v>
      </c>
      <c r="D25" s="24" t="s">
        <v>40</v>
      </c>
      <c r="E25" s="25">
        <v>2528</v>
      </c>
    </row>
    <row r="26" spans="1:7" ht="20.25" customHeight="1" thickBot="1">
      <c r="A26" s="12" t="s">
        <v>16</v>
      </c>
      <c r="B26" s="13"/>
      <c r="C26" s="13"/>
      <c r="D26" s="14"/>
      <c r="E26" s="15">
        <f>SUM(E12:E25)</f>
        <v>293083.45199999999</v>
      </c>
      <c r="G26" s="17"/>
    </row>
    <row r="27" spans="1:7">
      <c r="A27" s="5"/>
      <c r="B27" s="5"/>
      <c r="C27" s="5"/>
      <c r="D27" s="5"/>
      <c r="E27" s="6"/>
    </row>
    <row r="28" spans="1:7" ht="33" customHeight="1">
      <c r="A28" s="32" t="s">
        <v>51</v>
      </c>
      <c r="B28" s="32"/>
      <c r="C28" s="32"/>
      <c r="D28" s="32"/>
      <c r="E28" s="32"/>
    </row>
    <row r="29" spans="1:7">
      <c r="A29" s="5"/>
      <c r="B29" s="5"/>
      <c r="C29" s="5"/>
      <c r="D29" s="5"/>
      <c r="E29" s="6"/>
    </row>
    <row r="30" spans="1:7" ht="15" customHeight="1">
      <c r="A30" s="32" t="s">
        <v>37</v>
      </c>
      <c r="B30" s="32"/>
      <c r="C30" s="32"/>
      <c r="D30" s="32"/>
      <c r="E30" s="32"/>
    </row>
    <row r="31" spans="1:7">
      <c r="A31" s="5"/>
      <c r="B31" s="5"/>
      <c r="C31" s="5"/>
      <c r="D31" s="5"/>
      <c r="E31" s="6"/>
    </row>
    <row r="32" spans="1:7">
      <c r="A32" s="33" t="s">
        <v>38</v>
      </c>
      <c r="B32" s="33"/>
      <c r="C32" s="33"/>
      <c r="D32" s="33"/>
      <c r="E32" s="33"/>
    </row>
    <row r="33" spans="1:5">
      <c r="A33" s="5"/>
      <c r="B33" s="5"/>
      <c r="C33" s="5"/>
      <c r="D33" s="5"/>
      <c r="E33" s="6"/>
    </row>
    <row r="34" spans="1:5" ht="27.75" customHeight="1">
      <c r="A34" s="32" t="s">
        <v>17</v>
      </c>
      <c r="B34" s="32"/>
      <c r="C34" s="32"/>
      <c r="D34" s="32"/>
      <c r="E34" s="32"/>
    </row>
    <row r="35" spans="1:5">
      <c r="A35" s="5"/>
      <c r="B35" s="5"/>
      <c r="C35" s="5"/>
      <c r="D35" s="5"/>
      <c r="E35" s="6"/>
    </row>
    <row r="36" spans="1:5">
      <c r="A36" s="5"/>
      <c r="B36" s="5"/>
      <c r="C36" s="5"/>
      <c r="D36" s="5"/>
      <c r="E36" s="6"/>
    </row>
    <row r="37" spans="1:5">
      <c r="A37" s="34" t="s">
        <v>18</v>
      </c>
      <c r="B37" s="34"/>
      <c r="C37" s="34"/>
      <c r="D37" s="34"/>
      <c r="E37" s="34"/>
    </row>
    <row r="38" spans="1:5">
      <c r="A38" s="5"/>
      <c r="B38" s="5"/>
      <c r="C38" s="5"/>
      <c r="D38" s="5"/>
      <c r="E38" s="6"/>
    </row>
    <row r="39" spans="1:5">
      <c r="A39" s="5" t="s">
        <v>41</v>
      </c>
      <c r="B39" s="5" t="s">
        <v>42</v>
      </c>
      <c r="C39" s="5"/>
      <c r="D39" s="5"/>
      <c r="E39" s="6" t="s">
        <v>21</v>
      </c>
    </row>
    <row r="40" spans="1:5">
      <c r="A40" s="5"/>
      <c r="B40" s="5"/>
      <c r="C40" s="5"/>
      <c r="D40" s="5"/>
      <c r="E40" s="6" t="s">
        <v>23</v>
      </c>
    </row>
    <row r="41" spans="1:5">
      <c r="A41" s="5"/>
      <c r="B41" s="5"/>
      <c r="C41" s="5"/>
      <c r="D41" s="5"/>
      <c r="E41" s="6"/>
    </row>
    <row r="42" spans="1:5">
      <c r="A42" s="5" t="s">
        <v>19</v>
      </c>
      <c r="B42" s="5" t="s">
        <v>33</v>
      </c>
      <c r="C42" s="5"/>
      <c r="D42" s="5"/>
    </row>
    <row r="43" spans="1:5">
      <c r="A43" s="5"/>
      <c r="B43" s="33" t="s">
        <v>43</v>
      </c>
      <c r="C43" s="33"/>
      <c r="D43" s="33"/>
      <c r="E43" s="6" t="s">
        <v>21</v>
      </c>
    </row>
    <row r="44" spans="1:5">
      <c r="A44" s="5"/>
      <c r="B44" s="5"/>
      <c r="C44" s="5"/>
      <c r="D44" s="5"/>
      <c r="E44" s="6" t="s">
        <v>23</v>
      </c>
    </row>
    <row r="45" spans="1:5">
      <c r="A45" s="5"/>
      <c r="B45" s="5"/>
      <c r="C45" s="5"/>
      <c r="D45" s="5"/>
      <c r="E45" s="6"/>
    </row>
    <row r="46" spans="1:5">
      <c r="A46" s="5" t="s">
        <v>24</v>
      </c>
      <c r="B46" s="5" t="s">
        <v>20</v>
      </c>
      <c r="C46" s="5"/>
      <c r="D46" s="5"/>
      <c r="E46" s="6" t="s">
        <v>21</v>
      </c>
    </row>
    <row r="47" spans="1:5">
      <c r="A47" s="5"/>
      <c r="B47" s="35" t="s">
        <v>22</v>
      </c>
      <c r="C47" s="35"/>
      <c r="D47" s="35"/>
      <c r="E47" s="6" t="s">
        <v>23</v>
      </c>
    </row>
    <row r="48" spans="1:5">
      <c r="A48" s="5"/>
      <c r="B48" s="5"/>
      <c r="C48" s="5"/>
      <c r="D48" s="5"/>
      <c r="E48" s="6"/>
    </row>
  </sheetData>
  <mergeCells count="12">
    <mergeCell ref="B47:D47"/>
    <mergeCell ref="A1:E1"/>
    <mergeCell ref="A2:E2"/>
    <mergeCell ref="D4:E4"/>
    <mergeCell ref="A7:E7"/>
    <mergeCell ref="A9:E9"/>
    <mergeCell ref="A28:E28"/>
    <mergeCell ref="A30:E30"/>
    <mergeCell ref="A32:E32"/>
    <mergeCell ref="A34:E34"/>
    <mergeCell ref="A37:E37"/>
    <mergeCell ref="B43:D43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8"/>
  <sheetViews>
    <sheetView workbookViewId="0">
      <selection activeCell="G28" sqref="G28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27.7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28" t="s">
        <v>2</v>
      </c>
      <c r="B4" s="1"/>
      <c r="C4" s="1"/>
      <c r="D4" s="38" t="s">
        <v>44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2" t="s">
        <v>34</v>
      </c>
      <c r="B7" s="32"/>
      <c r="C7" s="32"/>
      <c r="D7" s="32"/>
      <c r="E7" s="32"/>
    </row>
    <row r="8" spans="1:7">
      <c r="A8" s="3"/>
      <c r="B8" s="3"/>
      <c r="C8" s="3"/>
      <c r="D8" s="3"/>
      <c r="E8" s="4"/>
    </row>
    <row r="9" spans="1:7" ht="45.75" customHeight="1">
      <c r="A9" s="32" t="s">
        <v>29</v>
      </c>
      <c r="B9" s="32"/>
      <c r="C9" s="32"/>
      <c r="D9" s="32"/>
      <c r="E9" s="32"/>
    </row>
    <row r="10" spans="1:7" ht="15.75" thickBot="1">
      <c r="A10" s="5"/>
      <c r="B10" s="5"/>
      <c r="C10" s="5"/>
      <c r="D10" s="5"/>
      <c r="E10" s="6"/>
      <c r="G10">
        <v>2964.6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27</v>
      </c>
      <c r="B12" s="8" t="s">
        <v>8</v>
      </c>
      <c r="C12" s="8" t="s">
        <v>9</v>
      </c>
      <c r="D12" s="9">
        <v>0.8</v>
      </c>
      <c r="E12" s="10">
        <f>D12*$G$10*3</f>
        <v>7115.0399999999991</v>
      </c>
    </row>
    <row r="13" spans="1:7" ht="54.75" customHeight="1">
      <c r="A13" s="23" t="s">
        <v>26</v>
      </c>
      <c r="B13" s="8" t="s">
        <v>8</v>
      </c>
      <c r="C13" s="8" t="s">
        <v>9</v>
      </c>
      <c r="D13" s="9">
        <v>0.93</v>
      </c>
      <c r="E13" s="10">
        <f t="shared" ref="E13:E21" si="0">D13*$G$10*3</f>
        <v>8271.2340000000004</v>
      </c>
    </row>
    <row r="14" spans="1:7" ht="38.25">
      <c r="A14" s="23" t="s">
        <v>25</v>
      </c>
      <c r="B14" s="8" t="s">
        <v>8</v>
      </c>
      <c r="C14" s="8" t="s">
        <v>9</v>
      </c>
      <c r="D14" s="9">
        <v>1.04</v>
      </c>
      <c r="E14" s="10">
        <f t="shared" si="0"/>
        <v>9249.5519999999997</v>
      </c>
    </row>
    <row r="15" spans="1:7" ht="25.5">
      <c r="A15" s="7" t="s">
        <v>10</v>
      </c>
      <c r="B15" s="8" t="s">
        <v>32</v>
      </c>
      <c r="C15" s="8" t="s">
        <v>9</v>
      </c>
      <c r="D15" s="8">
        <v>4.53</v>
      </c>
      <c r="E15" s="10">
        <f t="shared" si="0"/>
        <v>40288.914000000004</v>
      </c>
    </row>
    <row r="16" spans="1:7">
      <c r="A16" s="7" t="s">
        <v>28</v>
      </c>
      <c r="B16" s="8" t="s">
        <v>8</v>
      </c>
      <c r="C16" s="8" t="s">
        <v>9</v>
      </c>
      <c r="D16" s="9">
        <v>3.09</v>
      </c>
      <c r="E16" s="10">
        <f t="shared" si="0"/>
        <v>27481.841999999997</v>
      </c>
    </row>
    <row r="17" spans="1:7" ht="25.5">
      <c r="A17" s="7" t="s">
        <v>11</v>
      </c>
      <c r="B17" s="8" t="s">
        <v>12</v>
      </c>
      <c r="C17" s="8" t="s">
        <v>9</v>
      </c>
      <c r="D17" s="9">
        <v>0.98</v>
      </c>
      <c r="E17" s="10">
        <f t="shared" si="0"/>
        <v>8715.9239999999991</v>
      </c>
    </row>
    <row r="18" spans="1:7" ht="25.5">
      <c r="A18" s="23" t="s">
        <v>30</v>
      </c>
      <c r="B18" s="8" t="s">
        <v>8</v>
      </c>
      <c r="C18" s="8" t="s">
        <v>9</v>
      </c>
      <c r="D18" s="9">
        <v>0.63</v>
      </c>
      <c r="E18" s="10">
        <f t="shared" si="0"/>
        <v>5603.0939999999991</v>
      </c>
    </row>
    <row r="19" spans="1:7" ht="25.5">
      <c r="A19" s="7" t="s">
        <v>13</v>
      </c>
      <c r="B19" s="8" t="s">
        <v>12</v>
      </c>
      <c r="C19" s="8" t="s">
        <v>9</v>
      </c>
      <c r="D19" s="11">
        <v>0.61</v>
      </c>
      <c r="E19" s="10">
        <f t="shared" si="0"/>
        <v>5425.2179999999998</v>
      </c>
    </row>
    <row r="20" spans="1:7" ht="25.5">
      <c r="A20" s="7" t="s">
        <v>14</v>
      </c>
      <c r="B20" s="8" t="s">
        <v>12</v>
      </c>
      <c r="C20" s="8" t="s">
        <v>9</v>
      </c>
      <c r="D20" s="8">
        <v>0.35</v>
      </c>
      <c r="E20" s="10">
        <f t="shared" si="0"/>
        <v>3112.83</v>
      </c>
    </row>
    <row r="21" spans="1:7" ht="25.5">
      <c r="A21" s="7" t="s">
        <v>15</v>
      </c>
      <c r="B21" s="8" t="s">
        <v>8</v>
      </c>
      <c r="C21" s="8" t="s">
        <v>9</v>
      </c>
      <c r="D21" s="8">
        <v>1.31</v>
      </c>
      <c r="E21" s="10">
        <f t="shared" si="0"/>
        <v>11650.878000000001</v>
      </c>
    </row>
    <row r="22" spans="1:7" s="26" customFormat="1">
      <c r="A22" s="23" t="s">
        <v>36</v>
      </c>
      <c r="B22" s="8" t="s">
        <v>35</v>
      </c>
      <c r="C22" s="24" t="s">
        <v>31</v>
      </c>
      <c r="D22" s="24" t="s">
        <v>39</v>
      </c>
      <c r="E22" s="25">
        <v>8660.7999999999993</v>
      </c>
    </row>
    <row r="23" spans="1:7" s="26" customFormat="1">
      <c r="A23" s="27" t="s">
        <v>45</v>
      </c>
      <c r="B23" s="24" t="s">
        <v>48</v>
      </c>
      <c r="C23" s="24" t="s">
        <v>31</v>
      </c>
      <c r="D23" s="24" t="s">
        <v>40</v>
      </c>
      <c r="E23" s="25">
        <v>19319</v>
      </c>
    </row>
    <row r="24" spans="1:7" s="26" customFormat="1">
      <c r="A24" s="27" t="s">
        <v>46</v>
      </c>
      <c r="B24" s="24" t="s">
        <v>48</v>
      </c>
      <c r="C24" s="24" t="s">
        <v>31</v>
      </c>
      <c r="D24" s="24" t="s">
        <v>40</v>
      </c>
      <c r="E24" s="25">
        <v>455</v>
      </c>
    </row>
    <row r="25" spans="1:7" s="26" customFormat="1">
      <c r="A25" s="27" t="s">
        <v>47</v>
      </c>
      <c r="B25" s="24" t="s">
        <v>48</v>
      </c>
      <c r="C25" s="24" t="s">
        <v>31</v>
      </c>
      <c r="D25" s="24" t="s">
        <v>40</v>
      </c>
      <c r="E25" s="25">
        <v>2528</v>
      </c>
    </row>
    <row r="26" spans="1:7" ht="20.25" customHeight="1" thickBot="1">
      <c r="A26" s="12" t="s">
        <v>16</v>
      </c>
      <c r="B26" s="13"/>
      <c r="C26" s="13"/>
      <c r="D26" s="14"/>
      <c r="E26" s="15">
        <f>SUM(E12:E25)</f>
        <v>157877.32599999997</v>
      </c>
      <c r="G26" s="17"/>
    </row>
    <row r="27" spans="1:7">
      <c r="A27" s="5"/>
      <c r="B27" s="5"/>
      <c r="C27" s="5"/>
      <c r="D27" s="5"/>
      <c r="E27" s="6"/>
    </row>
    <row r="28" spans="1:7" ht="33" customHeight="1">
      <c r="A28" s="32" t="s">
        <v>49</v>
      </c>
      <c r="B28" s="32"/>
      <c r="C28" s="32"/>
      <c r="D28" s="32"/>
      <c r="E28" s="32"/>
    </row>
    <row r="29" spans="1:7">
      <c r="A29" s="5"/>
      <c r="B29" s="5"/>
      <c r="C29" s="5"/>
      <c r="D29" s="5"/>
      <c r="E29" s="6"/>
    </row>
    <row r="30" spans="1:7" ht="15" customHeight="1">
      <c r="A30" s="32" t="s">
        <v>37</v>
      </c>
      <c r="B30" s="32"/>
      <c r="C30" s="32"/>
      <c r="D30" s="32"/>
      <c r="E30" s="32"/>
    </row>
    <row r="31" spans="1:7">
      <c r="A31" s="5"/>
      <c r="B31" s="5"/>
      <c r="C31" s="5"/>
      <c r="D31" s="5"/>
      <c r="E31" s="6"/>
    </row>
    <row r="32" spans="1:7">
      <c r="A32" s="33" t="s">
        <v>38</v>
      </c>
      <c r="B32" s="33"/>
      <c r="C32" s="33"/>
      <c r="D32" s="33"/>
      <c r="E32" s="33"/>
    </row>
    <row r="33" spans="1:5">
      <c r="A33" s="5"/>
      <c r="B33" s="5"/>
      <c r="C33" s="5"/>
      <c r="D33" s="5"/>
      <c r="E33" s="6"/>
    </row>
    <row r="34" spans="1:5" ht="27.75" customHeight="1">
      <c r="A34" s="32" t="s">
        <v>17</v>
      </c>
      <c r="B34" s="32"/>
      <c r="C34" s="32"/>
      <c r="D34" s="32"/>
      <c r="E34" s="32"/>
    </row>
    <row r="35" spans="1:5">
      <c r="A35" s="5"/>
      <c r="B35" s="5"/>
      <c r="C35" s="5"/>
      <c r="D35" s="5"/>
      <c r="E35" s="6"/>
    </row>
    <row r="36" spans="1:5">
      <c r="A36" s="5"/>
      <c r="B36" s="5"/>
      <c r="C36" s="5"/>
      <c r="D36" s="5"/>
      <c r="E36" s="6"/>
    </row>
    <row r="37" spans="1:5">
      <c r="A37" s="34" t="s">
        <v>18</v>
      </c>
      <c r="B37" s="34"/>
      <c r="C37" s="34"/>
      <c r="D37" s="34"/>
      <c r="E37" s="34"/>
    </row>
    <row r="38" spans="1:5">
      <c r="A38" s="5"/>
      <c r="B38" s="5"/>
      <c r="C38" s="5"/>
      <c r="D38" s="5"/>
      <c r="E38" s="6"/>
    </row>
    <row r="39" spans="1:5">
      <c r="A39" s="5" t="s">
        <v>41</v>
      </c>
      <c r="B39" s="5" t="s">
        <v>42</v>
      </c>
      <c r="C39" s="5"/>
      <c r="D39" s="5"/>
      <c r="E39" s="6" t="s">
        <v>21</v>
      </c>
    </row>
    <row r="40" spans="1:5">
      <c r="A40" s="5"/>
      <c r="B40" s="5"/>
      <c r="C40" s="5"/>
      <c r="D40" s="5"/>
      <c r="E40" s="6" t="s">
        <v>23</v>
      </c>
    </row>
    <row r="41" spans="1:5">
      <c r="A41" s="5"/>
      <c r="B41" s="5"/>
      <c r="C41" s="5"/>
      <c r="D41" s="5"/>
      <c r="E41" s="6"/>
    </row>
    <row r="42" spans="1:5">
      <c r="A42" s="5" t="s">
        <v>19</v>
      </c>
      <c r="B42" s="5" t="s">
        <v>33</v>
      </c>
      <c r="C42" s="5"/>
      <c r="D42" s="5"/>
    </row>
    <row r="43" spans="1:5">
      <c r="A43" s="5"/>
      <c r="B43" s="33" t="s">
        <v>43</v>
      </c>
      <c r="C43" s="33"/>
      <c r="D43" s="33"/>
      <c r="E43" s="6" t="s">
        <v>21</v>
      </c>
    </row>
    <row r="44" spans="1:5">
      <c r="A44" s="5"/>
      <c r="B44" s="5"/>
      <c r="C44" s="5"/>
      <c r="D44" s="5"/>
      <c r="E44" s="6" t="s">
        <v>23</v>
      </c>
    </row>
    <row r="45" spans="1:5">
      <c r="A45" s="5"/>
      <c r="B45" s="5"/>
      <c r="C45" s="5"/>
      <c r="D45" s="5"/>
      <c r="E45" s="6"/>
    </row>
    <row r="46" spans="1:5">
      <c r="A46" s="5" t="s">
        <v>24</v>
      </c>
      <c r="B46" s="5" t="s">
        <v>20</v>
      </c>
      <c r="C46" s="5"/>
      <c r="D46" s="5"/>
      <c r="E46" s="6" t="s">
        <v>21</v>
      </c>
    </row>
    <row r="47" spans="1:5">
      <c r="A47" s="5"/>
      <c r="B47" s="35" t="s">
        <v>22</v>
      </c>
      <c r="C47" s="35"/>
      <c r="D47" s="35"/>
      <c r="E47" s="6" t="s">
        <v>23</v>
      </c>
    </row>
    <row r="48" spans="1:5">
      <c r="A48" s="5"/>
      <c r="B48" s="5"/>
      <c r="C48" s="5"/>
      <c r="D48" s="5"/>
      <c r="E48" s="6"/>
    </row>
  </sheetData>
  <mergeCells count="12">
    <mergeCell ref="B47:D47"/>
    <mergeCell ref="A1:E1"/>
    <mergeCell ref="A2:E2"/>
    <mergeCell ref="D4:E4"/>
    <mergeCell ref="A7:E7"/>
    <mergeCell ref="A9:E9"/>
    <mergeCell ref="A28:E28"/>
    <mergeCell ref="A30:E30"/>
    <mergeCell ref="A32:E32"/>
    <mergeCell ref="A34:E34"/>
    <mergeCell ref="A37:E37"/>
    <mergeCell ref="B43:D43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2025-03-17T13:44:13Z</cp:lastPrinted>
  <dcterms:created xsi:type="dcterms:W3CDTF">2017-03-13T08:54:22Z</dcterms:created>
  <dcterms:modified xsi:type="dcterms:W3CDTF">2025-03-17T13:44:59Z</dcterms:modified>
</cp:coreProperties>
</file>