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18" r:id="rId1"/>
    <sheet name="3 кв" sheetId="17" r:id="rId2"/>
    <sheet name="2 кв" sheetId="16" r:id="rId3"/>
    <sheet name="1 кв" sheetId="15" r:id="rId4"/>
  </sheets>
  <calcPr calcId="125725"/>
</workbook>
</file>

<file path=xl/calcChain.xml><?xml version="1.0" encoding="utf-8"?>
<calcChain xmlns="http://schemas.openxmlformats.org/spreadsheetml/2006/main">
  <c r="E31" i="18"/>
  <c r="D16" l="1"/>
  <c r="E18"/>
  <c r="E19"/>
  <c r="E20"/>
  <c r="E21"/>
  <c r="E22"/>
  <c r="E23"/>
  <c r="E17"/>
  <c r="E13"/>
  <c r="E14"/>
  <c r="E15"/>
  <c r="E12"/>
  <c r="E28" i="17"/>
  <c r="D16"/>
  <c r="E18" l="1"/>
  <c r="E19"/>
  <c r="E20"/>
  <c r="E21"/>
  <c r="E22"/>
  <c r="E23"/>
  <c r="E17"/>
  <c r="E13"/>
  <c r="E14"/>
  <c r="E15"/>
  <c r="E12"/>
  <c r="E27" i="16"/>
  <c r="D16"/>
  <c r="E18"/>
  <c r="E19"/>
  <c r="E20"/>
  <c r="E21"/>
  <c r="E22"/>
  <c r="E23"/>
  <c r="E17"/>
  <c r="E13"/>
  <c r="E14"/>
  <c r="E15"/>
  <c r="E12"/>
  <c r="E26" i="15"/>
  <c r="D16"/>
  <c r="E13"/>
  <c r="E14"/>
  <c r="E15"/>
  <c r="E17"/>
  <c r="E18"/>
  <c r="E19"/>
  <c r="E20"/>
  <c r="E21"/>
  <c r="E22"/>
  <c r="E23"/>
  <c r="E12"/>
</calcChain>
</file>

<file path=xl/sharedStrings.xml><?xml version="1.0" encoding="utf-8"?>
<sst xmlns="http://schemas.openxmlformats.org/spreadsheetml/2006/main" count="332" uniqueCount="67">
  <si>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</si>
  <si>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</si>
  <si>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</si>
  <si>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</si>
  <si>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</si>
  <si>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</si>
  <si>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</si>
  <si>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</si>
  <si>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</si>
  <si>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</si>
  <si>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</si>
  <si>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</si>
  <si>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</si>
  <si>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>Аварийное обслуживание систем отопления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</si>
  <si>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</si>
  <si>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</si>
  <si>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</si>
  <si>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</si>
  <si>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</si>
  <si>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</si>
  <si>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</si>
  <si>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</si>
  <si>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</si>
  <si>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</si>
  <si>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</si>
  <si>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</si>
  <si>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</si>
  <si>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</si>
  <si>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</si>
  <si>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Работы выполняемые в целях надлежащего содержания систем внутридомового газового оборудования в МКД</t>
  </si>
  <si>
    <t>1. Исполнителем предъявлены к приемке следующие оказанные на основании договора подряда № 85у от 01.05.2015 г. услуги и выполненные работы по содержанию и текущему ремонту общего имущества в МКД расположенного по адресу ул. Ленина,91б: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</si>
  <si>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Ленина 91б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</si>
  <si>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Генеральный директор ООО УК "Авантаж"</t>
  </si>
  <si>
    <t>Водоснабжение и водоотведение СОИ</t>
  </si>
  <si>
    <t>руб</t>
  </si>
  <si>
    <t>Электроэнергия СОИ</t>
  </si>
  <si>
    <t>ежемесячно</t>
  </si>
  <si>
    <t>по графику</t>
  </si>
  <si>
    <t>понедельник, суббота, покос по графику</t>
  </si>
  <si>
    <t>Работы, выполняемые в целях надлежащего содержания систем вентиляции и дымоудаления мкд</t>
  </si>
  <si>
    <t>три раза в год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</si>
  <si>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</si>
  <si>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</si>
  <si>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тариф</t>
  </si>
  <si>
    <t>Стоимость/сметная стоимость выполненной работы (оказанной услуги) за ед.</t>
  </si>
  <si>
    <t>Составил:</t>
  </si>
  <si>
    <t>Начальник ПЭО Лебедева О.И</t>
  </si>
  <si>
    <t>Миткалов П.Н.</t>
  </si>
  <si>
    <t>"01" апреля 2024 г</t>
  </si>
  <si>
    <t>2. Всего за период с 01.01.2024 г по 31.03.2024 г. выполнено работ (оказанно услуг) на общую сумму 113010 (сто тринадцать тысяч десять) рублей 81 коп.</t>
  </si>
  <si>
    <t>Замена крана в подвале</t>
  </si>
  <si>
    <t>май</t>
  </si>
  <si>
    <t>смета</t>
  </si>
  <si>
    <t>2. Всего за период с 01.01.2024 г по 30.06.2024 г. выполнено работ (оказанно услуг) на общую сумму 207697 (двести семь тысяч шестьсот девяносто семь) рублей 01 коп.</t>
  </si>
  <si>
    <t>"01" октября 2024 г</t>
  </si>
  <si>
    <t>Замена трубы</t>
  </si>
  <si>
    <t>сентябрь</t>
  </si>
  <si>
    <t>2. Всего за период с 01.01.2024 г по 30.09.2024 г. выполнено работ (оказанно услуг) на общую сумму 319984 (триста девятнадцать тысяч девятьсот восемьдесят четыре) рубля 51 коп.</t>
  </si>
  <si>
    <t>Ефимова Т.И.</t>
  </si>
  <si>
    <t>"01" января 2025 г</t>
  </si>
  <si>
    <t>Замена трубы в подвале</t>
  </si>
  <si>
    <t>октябрь</t>
  </si>
  <si>
    <t>ноябрь</t>
  </si>
  <si>
    <t>Юридическаие услуги</t>
  </si>
  <si>
    <t>в течение года</t>
  </si>
  <si>
    <t>счет</t>
  </si>
  <si>
    <t>2. Всего за период с 01.01.2024 г по 31.12.2024 г. выполнено работ (оказанно услуг) на общую сумму 487083 (четыреста восемьдесят семь тысяч восемьдесят три) рубля 21 коп.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</si>
</sst>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43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4" fontId="4" fillId="0" borderId="1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2" fontId="4" fillId="0" borderId="12" xfId="0" applyNumberFormat="1" applyFont="1" applyBorder="1" applyAlignment="1">
      <alignment horizontal="center" vertic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3"/>
  <sheetViews>
    <sheetView tabSelected="1" topLeftCell="A19" workbookViewId="0">
      <selection activeCell="A30" sqref="A30:XFD30"/>
    </sheetView>
  </sheetViews>
  <sheetFormatPr defaultRowHeight="15"/>
  <cols>
    <col min="1" max="1" width="33.7109375" customWidth="1"/>
    <col min="2" max="2" width="14.85546875" customWidth="1"/>
    <col min="3" max="3" width="11.5703125" customWidth="1"/>
    <col min="4" max="4" width="22.42578125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6" t="s">
        <v>0</v>
      </c>
      <c r="B1" s="36"/>
      <c r="C1" s="36"/>
      <c r="D1" s="36"/>
      <c r="E1" s="36"/>
    </row>
    <row r="2" spans="1:7" ht="28.5" customHeight="1">
      <c r="A2" s="37" t="s">
        <v>1</v>
      </c>
      <c r="B2" s="37"/>
      <c r="C2" s="37"/>
      <c r="D2" s="37"/>
      <c r="E2" s="37"/>
    </row>
    <row r="3" spans="1:7">
      <c r="A3" s="1"/>
      <c r="B3" s="1"/>
      <c r="C3" s="1"/>
      <c r="D3" s="1"/>
      <c r="E3" s="2"/>
    </row>
    <row r="4" spans="1:7">
      <c r="A4" s="34" t="s">
        <v>2</v>
      </c>
      <c r="B4" s="1"/>
      <c r="C4" s="1"/>
      <c r="D4" s="38" t="s">
        <v>59</v>
      </c>
      <c r="E4" s="38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9" t="s">
        <v>31</v>
      </c>
      <c r="B7" s="39"/>
      <c r="C7" s="39"/>
      <c r="D7" s="39"/>
      <c r="E7" s="39"/>
    </row>
    <row r="8" spans="1:7">
      <c r="A8" s="3"/>
      <c r="B8" s="3"/>
      <c r="C8" s="3"/>
      <c r="D8" s="3"/>
      <c r="E8" s="4"/>
    </row>
    <row r="9" spans="1:7" ht="45.75" customHeight="1">
      <c r="A9" s="39" t="s">
        <v>30</v>
      </c>
      <c r="B9" s="39"/>
      <c r="C9" s="39"/>
      <c r="D9" s="39"/>
      <c r="E9" s="39"/>
    </row>
    <row r="10" spans="1:7" ht="15.75" thickBot="1">
      <c r="A10" s="5"/>
      <c r="B10" s="5"/>
      <c r="C10" s="5"/>
      <c r="D10" s="5"/>
      <c r="E10" s="6"/>
      <c r="G10">
        <v>1688.8</v>
      </c>
    </row>
    <row r="11" spans="1:7" ht="58.5" customHeight="1">
      <c r="A11" s="18" t="s">
        <v>3</v>
      </c>
      <c r="B11" s="19" t="s">
        <v>4</v>
      </c>
      <c r="C11" s="19" t="s">
        <v>5</v>
      </c>
      <c r="D11" s="20" t="s">
        <v>44</v>
      </c>
      <c r="E11" s="21" t="s">
        <v>6</v>
      </c>
    </row>
    <row r="12" spans="1:7" ht="45.75" customHeight="1">
      <c r="A12" s="22" t="s">
        <v>27</v>
      </c>
      <c r="B12" s="8" t="s">
        <v>7</v>
      </c>
      <c r="C12" s="8" t="s">
        <v>8</v>
      </c>
      <c r="D12" s="9">
        <v>0.83</v>
      </c>
      <c r="E12" s="10">
        <f>D12*$G$10*12</f>
        <v>16820.448</v>
      </c>
    </row>
    <row r="13" spans="1:7" ht="39.75" customHeight="1">
      <c r="A13" s="7" t="s">
        <v>39</v>
      </c>
      <c r="B13" s="8" t="s">
        <v>40</v>
      </c>
      <c r="C13" s="8" t="s">
        <v>8</v>
      </c>
      <c r="D13" s="9">
        <v>0.9</v>
      </c>
      <c r="E13" s="10">
        <f t="shared" ref="E13:E15" si="0">D13*$G$10*12</f>
        <v>18239.04</v>
      </c>
      <c r="G13" s="17"/>
    </row>
    <row r="14" spans="1:7" ht="54.75" customHeight="1">
      <c r="A14" s="23" t="s">
        <v>26</v>
      </c>
      <c r="B14" s="8" t="s">
        <v>7</v>
      </c>
      <c r="C14" s="8" t="s">
        <v>8</v>
      </c>
      <c r="D14" s="9">
        <v>0.77</v>
      </c>
      <c r="E14" s="10">
        <f t="shared" si="0"/>
        <v>15604.511999999999</v>
      </c>
    </row>
    <row r="15" spans="1:7" ht="38.25">
      <c r="A15" s="23" t="s">
        <v>25</v>
      </c>
      <c r="B15" s="8" t="s">
        <v>7</v>
      </c>
      <c r="C15" s="8" t="s">
        <v>8</v>
      </c>
      <c r="D15" s="9">
        <v>1.08</v>
      </c>
      <c r="E15" s="10">
        <f t="shared" si="0"/>
        <v>21886.847999999998</v>
      </c>
    </row>
    <row r="16" spans="1:7" ht="51">
      <c r="A16" s="7" t="s">
        <v>29</v>
      </c>
      <c r="B16" s="8" t="s">
        <v>37</v>
      </c>
      <c r="C16" s="8" t="s">
        <v>8</v>
      </c>
      <c r="D16" s="28">
        <f>E16/12/G10</f>
        <v>0.27182121427443551</v>
      </c>
      <c r="E16" s="32">
        <v>5508.62</v>
      </c>
      <c r="G16" s="17"/>
    </row>
    <row r="17" spans="1:8">
      <c r="A17" s="7" t="s">
        <v>10</v>
      </c>
      <c r="B17" s="8" t="s">
        <v>37</v>
      </c>
      <c r="C17" s="8" t="s">
        <v>8</v>
      </c>
      <c r="D17" s="9">
        <v>0.14000000000000001</v>
      </c>
      <c r="E17" s="10">
        <f>D17*$G$10*12</f>
        <v>2837.1840000000002</v>
      </c>
    </row>
    <row r="18" spans="1:8" ht="40.5" customHeight="1">
      <c r="A18" s="7" t="s">
        <v>9</v>
      </c>
      <c r="B18" s="8" t="s">
        <v>38</v>
      </c>
      <c r="C18" s="8" t="s">
        <v>8</v>
      </c>
      <c r="D18" s="8">
        <v>6.5</v>
      </c>
      <c r="E18" s="10">
        <f t="shared" ref="E18:E23" si="1">D18*$G$10*12</f>
        <v>131726.39999999999</v>
      </c>
    </row>
    <row r="19" spans="1:8">
      <c r="A19" s="7" t="s">
        <v>28</v>
      </c>
      <c r="B19" s="8" t="s">
        <v>7</v>
      </c>
      <c r="C19" s="8" t="s">
        <v>8</v>
      </c>
      <c r="D19" s="9">
        <v>3.48</v>
      </c>
      <c r="E19" s="10">
        <f t="shared" si="1"/>
        <v>70524.288</v>
      </c>
    </row>
    <row r="20" spans="1:8" ht="25.5">
      <c r="A20" s="7" t="s">
        <v>11</v>
      </c>
      <c r="B20" s="8" t="s">
        <v>12</v>
      </c>
      <c r="C20" s="8" t="s">
        <v>8</v>
      </c>
      <c r="D20" s="9">
        <v>0.98</v>
      </c>
      <c r="E20" s="10">
        <f t="shared" si="1"/>
        <v>19860.288</v>
      </c>
    </row>
    <row r="21" spans="1:8" ht="25.5">
      <c r="A21" s="7" t="s">
        <v>13</v>
      </c>
      <c r="B21" s="8" t="s">
        <v>12</v>
      </c>
      <c r="C21" s="8" t="s">
        <v>8</v>
      </c>
      <c r="D21" s="11">
        <v>0.61</v>
      </c>
      <c r="E21" s="10">
        <f t="shared" si="1"/>
        <v>12362.016</v>
      </c>
    </row>
    <row r="22" spans="1:8" ht="25.5">
      <c r="A22" s="7" t="s">
        <v>14</v>
      </c>
      <c r="B22" s="8" t="s">
        <v>12</v>
      </c>
      <c r="C22" s="8" t="s">
        <v>8</v>
      </c>
      <c r="D22" s="8">
        <v>0.35</v>
      </c>
      <c r="E22" s="10">
        <f t="shared" si="1"/>
        <v>7092.9599999999991</v>
      </c>
    </row>
    <row r="23" spans="1:8" ht="19.5" customHeight="1">
      <c r="A23" s="7" t="s">
        <v>15</v>
      </c>
      <c r="B23" s="8" t="s">
        <v>7</v>
      </c>
      <c r="C23" s="8" t="s">
        <v>8</v>
      </c>
      <c r="D23" s="8">
        <v>1.17</v>
      </c>
      <c r="E23" s="10">
        <f t="shared" si="1"/>
        <v>23710.751999999997</v>
      </c>
    </row>
    <row r="24" spans="1:8">
      <c r="A24" s="27" t="s">
        <v>33</v>
      </c>
      <c r="B24" s="25" t="s">
        <v>36</v>
      </c>
      <c r="C24" s="25" t="s">
        <v>34</v>
      </c>
      <c r="D24" s="25" t="s">
        <v>43</v>
      </c>
      <c r="E24" s="30">
        <v>26639.81</v>
      </c>
    </row>
    <row r="25" spans="1:8">
      <c r="A25" s="27" t="s">
        <v>35</v>
      </c>
      <c r="B25" s="25" t="s">
        <v>36</v>
      </c>
      <c r="C25" s="25" t="s">
        <v>34</v>
      </c>
      <c r="D25" s="25" t="s">
        <v>43</v>
      </c>
      <c r="E25" s="26">
        <v>17341.78</v>
      </c>
    </row>
    <row r="26" spans="1:8">
      <c r="A26" s="27" t="s">
        <v>50</v>
      </c>
      <c r="B26" s="25" t="s">
        <v>51</v>
      </c>
      <c r="C26" s="25" t="s">
        <v>34</v>
      </c>
      <c r="D26" s="25" t="s">
        <v>52</v>
      </c>
      <c r="E26" s="26">
        <v>1188</v>
      </c>
    </row>
    <row r="27" spans="1:8">
      <c r="A27" s="27" t="s">
        <v>55</v>
      </c>
      <c r="B27" s="25" t="s">
        <v>56</v>
      </c>
      <c r="C27" s="25" t="s">
        <v>34</v>
      </c>
      <c r="D27" s="25" t="s">
        <v>52</v>
      </c>
      <c r="E27" s="26">
        <v>20878</v>
      </c>
    </row>
    <row r="28" spans="1:8">
      <c r="A28" s="27" t="s">
        <v>60</v>
      </c>
      <c r="B28" s="25" t="s">
        <v>61</v>
      </c>
      <c r="C28" s="25" t="s">
        <v>34</v>
      </c>
      <c r="D28" s="25" t="s">
        <v>52</v>
      </c>
      <c r="E28" s="26">
        <v>21450</v>
      </c>
    </row>
    <row r="29" spans="1:8">
      <c r="A29" s="27" t="s">
        <v>60</v>
      </c>
      <c r="B29" s="25" t="s">
        <v>62</v>
      </c>
      <c r="C29" s="25" t="s">
        <v>34</v>
      </c>
      <c r="D29" s="25" t="s">
        <v>52</v>
      </c>
      <c r="E29" s="26">
        <v>21403</v>
      </c>
    </row>
    <row r="30" spans="1:8">
      <c r="A30" s="27" t="s">
        <v>63</v>
      </c>
      <c r="B30" s="25" t="s">
        <v>64</v>
      </c>
      <c r="C30" s="25" t="s">
        <v>34</v>
      </c>
      <c r="D30" s="25" t="s">
        <v>65</v>
      </c>
      <c r="E30" s="42">
        <v>32009.26</v>
      </c>
    </row>
    <row r="31" spans="1:8" ht="19.5" thickBot="1">
      <c r="A31" s="12" t="s">
        <v>16</v>
      </c>
      <c r="B31" s="13"/>
      <c r="C31" s="24"/>
      <c r="D31" s="14"/>
      <c r="E31" s="15">
        <f>SUM(E12:E30)</f>
        <v>487083.20600000001</v>
      </c>
      <c r="G31" s="17"/>
      <c r="H31" s="17"/>
    </row>
    <row r="32" spans="1:8">
      <c r="A32" s="5"/>
      <c r="B32" s="5"/>
      <c r="C32" s="5"/>
      <c r="D32" s="5"/>
      <c r="E32" s="6"/>
    </row>
    <row r="33" spans="1:8" ht="33" customHeight="1">
      <c r="A33" s="39" t="s">
        <v>66</v>
      </c>
      <c r="B33" s="39"/>
      <c r="C33" s="39"/>
      <c r="D33" s="39"/>
      <c r="E33" s="39"/>
      <c r="H33" s="17"/>
    </row>
    <row r="34" spans="1:8">
      <c r="A34" s="5"/>
      <c r="B34" s="5"/>
      <c r="C34" s="5"/>
      <c r="D34" s="5"/>
      <c r="E34" s="6"/>
    </row>
    <row r="35" spans="1:8" ht="15" customHeight="1">
      <c r="A35" s="39" t="s">
        <v>41</v>
      </c>
      <c r="B35" s="39"/>
      <c r="C35" s="39"/>
      <c r="D35" s="39"/>
      <c r="E35" s="39"/>
    </row>
    <row r="36" spans="1:8">
      <c r="A36" s="5"/>
      <c r="B36" s="5"/>
      <c r="C36" s="5"/>
      <c r="D36" s="5"/>
      <c r="E36" s="6"/>
    </row>
    <row r="37" spans="1:8">
      <c r="A37" s="40" t="s">
        <v>42</v>
      </c>
      <c r="B37" s="40"/>
      <c r="C37" s="40"/>
      <c r="D37" s="40"/>
      <c r="E37" s="40"/>
    </row>
    <row r="38" spans="1:8">
      <c r="A38" s="5"/>
      <c r="B38" s="5"/>
      <c r="C38" s="5"/>
      <c r="D38" s="5"/>
      <c r="E38" s="6"/>
    </row>
    <row r="39" spans="1:8" ht="33.75" customHeight="1">
      <c r="A39" s="39" t="s">
        <v>17</v>
      </c>
      <c r="B39" s="39"/>
      <c r="C39" s="39"/>
      <c r="D39" s="39"/>
      <c r="E39" s="39"/>
    </row>
    <row r="40" spans="1:8">
      <c r="A40" s="5"/>
      <c r="B40" s="5"/>
      <c r="C40" s="5"/>
      <c r="D40" s="5"/>
      <c r="E40" s="6"/>
    </row>
    <row r="41" spans="1:8">
      <c r="A41" s="5"/>
      <c r="B41" s="5"/>
      <c r="C41" s="5"/>
      <c r="D41" s="5"/>
      <c r="E41" s="6"/>
    </row>
    <row r="42" spans="1:8">
      <c r="A42" s="41" t="s">
        <v>18</v>
      </c>
      <c r="B42" s="41"/>
      <c r="C42" s="41"/>
      <c r="D42" s="41"/>
      <c r="E42" s="41"/>
    </row>
    <row r="43" spans="1:8">
      <c r="A43" s="5"/>
      <c r="B43" s="5"/>
      <c r="C43" s="5"/>
      <c r="D43" s="5"/>
      <c r="E43" s="6"/>
    </row>
    <row r="44" spans="1:8">
      <c r="A44" s="5" t="s">
        <v>45</v>
      </c>
      <c r="B44" s="5" t="s">
        <v>46</v>
      </c>
      <c r="C44" s="5"/>
      <c r="D44" s="5"/>
      <c r="E44" s="6" t="s">
        <v>21</v>
      </c>
    </row>
    <row r="45" spans="1:8">
      <c r="A45" s="5"/>
      <c r="B45" s="5"/>
      <c r="C45" s="5"/>
      <c r="D45" s="5"/>
      <c r="E45" s="6" t="s">
        <v>23</v>
      </c>
    </row>
    <row r="46" spans="1:8">
      <c r="A46" s="5"/>
      <c r="B46" s="5"/>
      <c r="C46" s="5"/>
      <c r="D46" s="5"/>
      <c r="E46" s="6"/>
    </row>
    <row r="47" spans="1:8">
      <c r="A47" s="5" t="s">
        <v>19</v>
      </c>
      <c r="B47" s="5" t="s">
        <v>32</v>
      </c>
      <c r="C47" s="5"/>
      <c r="D47" s="5"/>
    </row>
    <row r="48" spans="1:8">
      <c r="A48" s="5"/>
      <c r="B48" s="40" t="s">
        <v>58</v>
      </c>
      <c r="C48" s="40"/>
      <c r="D48" s="40"/>
      <c r="E48" s="6" t="s">
        <v>21</v>
      </c>
    </row>
    <row r="49" spans="1:5">
      <c r="A49" s="5"/>
      <c r="B49" s="5"/>
      <c r="C49" s="5"/>
      <c r="D49" s="5"/>
      <c r="E49" s="6" t="s">
        <v>23</v>
      </c>
    </row>
    <row r="50" spans="1:5">
      <c r="A50" s="5"/>
      <c r="B50" s="5"/>
      <c r="C50" s="5"/>
      <c r="D50" s="5"/>
      <c r="E50" s="6"/>
    </row>
    <row r="51" spans="1:5">
      <c r="A51" s="5" t="s">
        <v>24</v>
      </c>
      <c r="B51" s="5" t="s">
        <v>20</v>
      </c>
      <c r="C51" s="5"/>
      <c r="D51" s="5"/>
      <c r="E51" s="6" t="s">
        <v>21</v>
      </c>
    </row>
    <row r="52" spans="1:5">
      <c r="A52" s="5"/>
      <c r="B52" s="35" t="s">
        <v>22</v>
      </c>
      <c r="C52" s="35"/>
      <c r="D52" s="35"/>
      <c r="E52" s="6" t="s">
        <v>23</v>
      </c>
    </row>
    <row r="53" spans="1:5">
      <c r="A53" s="5"/>
      <c r="B53" s="5"/>
      <c r="C53" s="5"/>
      <c r="D53" s="5"/>
      <c r="E53" s="6"/>
    </row>
  </sheetData>
  <mergeCells count="12">
    <mergeCell ref="B52:D52"/>
    <mergeCell ref="A1:E1"/>
    <mergeCell ref="A2:E2"/>
    <mergeCell ref="D4:E4"/>
    <mergeCell ref="A7:E7"/>
    <mergeCell ref="A9:E9"/>
    <mergeCell ref="A33:E33"/>
    <mergeCell ref="A35:E35"/>
    <mergeCell ref="A37:E37"/>
    <mergeCell ref="A39:E39"/>
    <mergeCell ref="A42:E42"/>
    <mergeCell ref="B48:D48"/>
  </mergeCells>
  <pageMargins left="0.23622047244094491" right="0.19685039370078741" top="0.15748031496062992" bottom="0.23622047244094491" header="0.15748031496062992" footer="0.19685039370078741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0"/>
  <sheetViews>
    <sheetView topLeftCell="A19" workbookViewId="0">
      <selection activeCell="B51" sqref="B51"/>
    </sheetView>
  </sheetViews>
  <sheetFormatPr defaultRowHeight="15"/>
  <cols>
    <col min="1" max="1" width="33.7109375" customWidth="1"/>
    <col min="2" max="2" width="14.85546875" customWidth="1"/>
    <col min="3" max="3" width="11.5703125" customWidth="1"/>
    <col min="4" max="4" width="22.42578125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6" t="s">
        <v>0</v>
      </c>
      <c r="B1" s="36"/>
      <c r="C1" s="36"/>
      <c r="D1" s="36"/>
      <c r="E1" s="36"/>
    </row>
    <row r="2" spans="1:7" ht="28.5" customHeight="1">
      <c r="A2" s="37" t="s">
        <v>1</v>
      </c>
      <c r="B2" s="37"/>
      <c r="C2" s="37"/>
      <c r="D2" s="37"/>
      <c r="E2" s="37"/>
    </row>
    <row r="3" spans="1:7">
      <c r="A3" s="1"/>
      <c r="B3" s="1"/>
      <c r="C3" s="1"/>
      <c r="D3" s="1"/>
      <c r="E3" s="2"/>
    </row>
    <row r="4" spans="1:7">
      <c r="A4" s="33" t="s">
        <v>2</v>
      </c>
      <c r="B4" s="1"/>
      <c r="C4" s="1"/>
      <c r="D4" s="38" t="s">
        <v>54</v>
      </c>
      <c r="E4" s="38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9" t="s">
        <v>31</v>
      </c>
      <c r="B7" s="39"/>
      <c r="C7" s="39"/>
      <c r="D7" s="39"/>
      <c r="E7" s="39"/>
    </row>
    <row r="8" spans="1:7">
      <c r="A8" s="3"/>
      <c r="B8" s="3"/>
      <c r="C8" s="3"/>
      <c r="D8" s="3"/>
      <c r="E8" s="4"/>
    </row>
    <row r="9" spans="1:7" ht="45.75" customHeight="1">
      <c r="A9" s="39" t="s">
        <v>30</v>
      </c>
      <c r="B9" s="39"/>
      <c r="C9" s="39"/>
      <c r="D9" s="39"/>
      <c r="E9" s="39"/>
    </row>
    <row r="10" spans="1:7" ht="15.75" thickBot="1">
      <c r="A10" s="5"/>
      <c r="B10" s="5"/>
      <c r="C10" s="5"/>
      <c r="D10" s="5"/>
      <c r="E10" s="6"/>
      <c r="G10">
        <v>1688.8</v>
      </c>
    </row>
    <row r="11" spans="1:7" ht="58.5" customHeight="1">
      <c r="A11" s="18" t="s">
        <v>3</v>
      </c>
      <c r="B11" s="19" t="s">
        <v>4</v>
      </c>
      <c r="C11" s="19" t="s">
        <v>5</v>
      </c>
      <c r="D11" s="20" t="s">
        <v>44</v>
      </c>
      <c r="E11" s="21" t="s">
        <v>6</v>
      </c>
    </row>
    <row r="12" spans="1:7" ht="45.75" customHeight="1">
      <c r="A12" s="22" t="s">
        <v>27</v>
      </c>
      <c r="B12" s="8" t="s">
        <v>7</v>
      </c>
      <c r="C12" s="8" t="s">
        <v>8</v>
      </c>
      <c r="D12" s="9">
        <v>0.83</v>
      </c>
      <c r="E12" s="10">
        <f>D12*$G$10*9</f>
        <v>12615.335999999999</v>
      </c>
    </row>
    <row r="13" spans="1:7" ht="39.75" customHeight="1">
      <c r="A13" s="7" t="s">
        <v>39</v>
      </c>
      <c r="B13" s="8" t="s">
        <v>40</v>
      </c>
      <c r="C13" s="8" t="s">
        <v>8</v>
      </c>
      <c r="D13" s="9">
        <v>0.9</v>
      </c>
      <c r="E13" s="10">
        <f t="shared" ref="E13:E15" si="0">D13*$G$10*9</f>
        <v>13679.28</v>
      </c>
      <c r="G13" s="17"/>
    </row>
    <row r="14" spans="1:7" ht="54.75" customHeight="1">
      <c r="A14" s="23" t="s">
        <v>26</v>
      </c>
      <c r="B14" s="8" t="s">
        <v>7</v>
      </c>
      <c r="C14" s="8" t="s">
        <v>8</v>
      </c>
      <c r="D14" s="9">
        <v>0.77</v>
      </c>
      <c r="E14" s="10">
        <f t="shared" si="0"/>
        <v>11703.384</v>
      </c>
    </row>
    <row r="15" spans="1:7" ht="38.25">
      <c r="A15" s="23" t="s">
        <v>25</v>
      </c>
      <c r="B15" s="8" t="s">
        <v>7</v>
      </c>
      <c r="C15" s="8" t="s">
        <v>8</v>
      </c>
      <c r="D15" s="9">
        <v>1.08</v>
      </c>
      <c r="E15" s="10">
        <f t="shared" si="0"/>
        <v>16415.135999999999</v>
      </c>
    </row>
    <row r="16" spans="1:7" ht="51">
      <c r="A16" s="7" t="s">
        <v>29</v>
      </c>
      <c r="B16" s="8" t="s">
        <v>37</v>
      </c>
      <c r="C16" s="8" t="s">
        <v>8</v>
      </c>
      <c r="D16" s="28">
        <f>E16/9/G10</f>
        <v>0.36242828569924734</v>
      </c>
      <c r="E16" s="32">
        <v>5508.62</v>
      </c>
      <c r="G16" s="17"/>
    </row>
    <row r="17" spans="1:8">
      <c r="A17" s="7" t="s">
        <v>10</v>
      </c>
      <c r="B17" s="8" t="s">
        <v>37</v>
      </c>
      <c r="C17" s="8" t="s">
        <v>8</v>
      </c>
      <c r="D17" s="9">
        <v>0.14000000000000001</v>
      </c>
      <c r="E17" s="10">
        <f>D17*$G$10*9</f>
        <v>2127.8879999999999</v>
      </c>
    </row>
    <row r="18" spans="1:8" ht="40.5" customHeight="1">
      <c r="A18" s="7" t="s">
        <v>9</v>
      </c>
      <c r="B18" s="8" t="s">
        <v>38</v>
      </c>
      <c r="C18" s="8" t="s">
        <v>8</v>
      </c>
      <c r="D18" s="8">
        <v>6.5</v>
      </c>
      <c r="E18" s="10">
        <f t="shared" ref="E18:E23" si="1">D18*$G$10*9</f>
        <v>98794.799999999988</v>
      </c>
    </row>
    <row r="19" spans="1:8">
      <c r="A19" s="7" t="s">
        <v>28</v>
      </c>
      <c r="B19" s="8" t="s">
        <v>7</v>
      </c>
      <c r="C19" s="8" t="s">
        <v>8</v>
      </c>
      <c r="D19" s="9">
        <v>3.48</v>
      </c>
      <c r="E19" s="10">
        <f t="shared" si="1"/>
        <v>52893.215999999993</v>
      </c>
    </row>
    <row r="20" spans="1:8" ht="25.5">
      <c r="A20" s="7" t="s">
        <v>11</v>
      </c>
      <c r="B20" s="8" t="s">
        <v>12</v>
      </c>
      <c r="C20" s="8" t="s">
        <v>8</v>
      </c>
      <c r="D20" s="9">
        <v>0.98</v>
      </c>
      <c r="E20" s="10">
        <f t="shared" si="1"/>
        <v>14895.215999999999</v>
      </c>
    </row>
    <row r="21" spans="1:8" ht="25.5">
      <c r="A21" s="7" t="s">
        <v>13</v>
      </c>
      <c r="B21" s="8" t="s">
        <v>12</v>
      </c>
      <c r="C21" s="8" t="s">
        <v>8</v>
      </c>
      <c r="D21" s="11">
        <v>0.61</v>
      </c>
      <c r="E21" s="10">
        <f t="shared" si="1"/>
        <v>9271.5119999999988</v>
      </c>
    </row>
    <row r="22" spans="1:8" ht="25.5">
      <c r="A22" s="7" t="s">
        <v>14</v>
      </c>
      <c r="B22" s="8" t="s">
        <v>12</v>
      </c>
      <c r="C22" s="8" t="s">
        <v>8</v>
      </c>
      <c r="D22" s="8">
        <v>0.35</v>
      </c>
      <c r="E22" s="10">
        <f t="shared" si="1"/>
        <v>5319.7199999999993</v>
      </c>
    </row>
    <row r="23" spans="1:8" ht="19.5" customHeight="1">
      <c r="A23" s="7" t="s">
        <v>15</v>
      </c>
      <c r="B23" s="8" t="s">
        <v>7</v>
      </c>
      <c r="C23" s="8" t="s">
        <v>8</v>
      </c>
      <c r="D23" s="8">
        <v>1.17</v>
      </c>
      <c r="E23" s="10">
        <f t="shared" si="1"/>
        <v>17783.063999999998</v>
      </c>
    </row>
    <row r="24" spans="1:8">
      <c r="A24" s="27" t="s">
        <v>33</v>
      </c>
      <c r="B24" s="25" t="s">
        <v>36</v>
      </c>
      <c r="C24" s="25" t="s">
        <v>34</v>
      </c>
      <c r="D24" s="25" t="s">
        <v>43</v>
      </c>
      <c r="E24" s="30">
        <v>23796.06</v>
      </c>
    </row>
    <row r="25" spans="1:8">
      <c r="A25" s="27" t="s">
        <v>35</v>
      </c>
      <c r="B25" s="25" t="s">
        <v>36</v>
      </c>
      <c r="C25" s="25" t="s">
        <v>34</v>
      </c>
      <c r="D25" s="25" t="s">
        <v>43</v>
      </c>
      <c r="E25" s="26">
        <v>13115.28</v>
      </c>
    </row>
    <row r="26" spans="1:8">
      <c r="A26" s="27" t="s">
        <v>50</v>
      </c>
      <c r="B26" s="25" t="s">
        <v>51</v>
      </c>
      <c r="C26" s="25" t="s">
        <v>34</v>
      </c>
      <c r="D26" s="25" t="s">
        <v>52</v>
      </c>
      <c r="E26" s="26">
        <v>1188</v>
      </c>
    </row>
    <row r="27" spans="1:8">
      <c r="A27" s="27" t="s">
        <v>55</v>
      </c>
      <c r="B27" s="25" t="s">
        <v>56</v>
      </c>
      <c r="C27" s="25" t="s">
        <v>34</v>
      </c>
      <c r="D27" s="25" t="s">
        <v>52</v>
      </c>
      <c r="E27" s="26">
        <v>20878</v>
      </c>
    </row>
    <row r="28" spans="1:8" ht="19.5" thickBot="1">
      <c r="A28" s="12" t="s">
        <v>16</v>
      </c>
      <c r="B28" s="13"/>
      <c r="C28" s="24"/>
      <c r="D28" s="14"/>
      <c r="E28" s="15">
        <f>SUM(E12:E27)</f>
        <v>319984.51199999999</v>
      </c>
      <c r="G28" s="17"/>
      <c r="H28" s="17"/>
    </row>
    <row r="29" spans="1:8">
      <c r="A29" s="5"/>
      <c r="B29" s="5"/>
      <c r="C29" s="5"/>
      <c r="D29" s="5"/>
      <c r="E29" s="6"/>
    </row>
    <row r="30" spans="1:8" ht="33" customHeight="1">
      <c r="A30" s="39" t="s">
        <v>57</v>
      </c>
      <c r="B30" s="39"/>
      <c r="C30" s="39"/>
      <c r="D30" s="39"/>
      <c r="E30" s="39"/>
      <c r="H30" s="17"/>
    </row>
    <row r="31" spans="1:8">
      <c r="A31" s="5"/>
      <c r="B31" s="5"/>
      <c r="C31" s="5"/>
      <c r="D31" s="5"/>
      <c r="E31" s="6"/>
    </row>
    <row r="32" spans="1:8" ht="15" customHeight="1">
      <c r="A32" s="39" t="s">
        <v>41</v>
      </c>
      <c r="B32" s="39"/>
      <c r="C32" s="39"/>
      <c r="D32" s="39"/>
      <c r="E32" s="39"/>
    </row>
    <row r="33" spans="1:5">
      <c r="A33" s="5"/>
      <c r="B33" s="5"/>
      <c r="C33" s="5"/>
      <c r="D33" s="5"/>
      <c r="E33" s="6"/>
    </row>
    <row r="34" spans="1:5">
      <c r="A34" s="40" t="s">
        <v>42</v>
      </c>
      <c r="B34" s="40"/>
      <c r="C34" s="40"/>
      <c r="D34" s="40"/>
      <c r="E34" s="40"/>
    </row>
    <row r="35" spans="1:5">
      <c r="A35" s="5"/>
      <c r="B35" s="5"/>
      <c r="C35" s="5"/>
      <c r="D35" s="5"/>
      <c r="E35" s="6"/>
    </row>
    <row r="36" spans="1:5" ht="33.75" customHeight="1">
      <c r="A36" s="39" t="s">
        <v>17</v>
      </c>
      <c r="B36" s="39"/>
      <c r="C36" s="39"/>
      <c r="D36" s="39"/>
      <c r="E36" s="39"/>
    </row>
    <row r="37" spans="1:5">
      <c r="A37" s="5"/>
      <c r="B37" s="5"/>
      <c r="C37" s="5"/>
      <c r="D37" s="5"/>
      <c r="E37" s="6"/>
    </row>
    <row r="38" spans="1:5">
      <c r="A38" s="5"/>
      <c r="B38" s="5"/>
      <c r="C38" s="5"/>
      <c r="D38" s="5"/>
      <c r="E38" s="6"/>
    </row>
    <row r="39" spans="1:5">
      <c r="A39" s="41" t="s">
        <v>18</v>
      </c>
      <c r="B39" s="41"/>
      <c r="C39" s="41"/>
      <c r="D39" s="41"/>
      <c r="E39" s="41"/>
    </row>
    <row r="40" spans="1:5">
      <c r="A40" s="5"/>
      <c r="B40" s="5"/>
      <c r="C40" s="5"/>
      <c r="D40" s="5"/>
      <c r="E40" s="6"/>
    </row>
    <row r="41" spans="1:5">
      <c r="A41" s="5" t="s">
        <v>45</v>
      </c>
      <c r="B41" s="5" t="s">
        <v>46</v>
      </c>
      <c r="C41" s="5"/>
      <c r="D41" s="5"/>
      <c r="E41" s="6" t="s">
        <v>21</v>
      </c>
    </row>
    <row r="42" spans="1:5">
      <c r="A42" s="5"/>
      <c r="B42" s="5"/>
      <c r="C42" s="5"/>
      <c r="D42" s="5"/>
      <c r="E42" s="6" t="s">
        <v>23</v>
      </c>
    </row>
    <row r="43" spans="1:5">
      <c r="A43" s="5"/>
      <c r="B43" s="5"/>
      <c r="C43" s="5"/>
      <c r="D43" s="5"/>
      <c r="E43" s="6"/>
    </row>
    <row r="44" spans="1:5">
      <c r="A44" s="5" t="s">
        <v>19</v>
      </c>
      <c r="B44" s="5" t="s">
        <v>32</v>
      </c>
      <c r="C44" s="5"/>
      <c r="D44" s="5"/>
    </row>
    <row r="45" spans="1:5">
      <c r="A45" s="5"/>
      <c r="B45" s="40" t="s">
        <v>58</v>
      </c>
      <c r="C45" s="40"/>
      <c r="D45" s="40"/>
      <c r="E45" s="6" t="s">
        <v>21</v>
      </c>
    </row>
    <row r="46" spans="1:5">
      <c r="A46" s="5"/>
      <c r="B46" s="5"/>
      <c r="C46" s="5"/>
      <c r="D46" s="5"/>
      <c r="E46" s="6" t="s">
        <v>23</v>
      </c>
    </row>
    <row r="47" spans="1:5">
      <c r="A47" s="5"/>
      <c r="B47" s="5"/>
      <c r="C47" s="5"/>
      <c r="D47" s="5"/>
      <c r="E47" s="6"/>
    </row>
    <row r="48" spans="1:5">
      <c r="A48" s="5" t="s">
        <v>24</v>
      </c>
      <c r="B48" s="5" t="s">
        <v>20</v>
      </c>
      <c r="C48" s="5"/>
      <c r="D48" s="5"/>
      <c r="E48" s="6" t="s">
        <v>21</v>
      </c>
    </row>
    <row r="49" spans="1:5">
      <c r="A49" s="5"/>
      <c r="B49" s="35" t="s">
        <v>22</v>
      </c>
      <c r="C49" s="35"/>
      <c r="D49" s="35"/>
      <c r="E49" s="6" t="s">
        <v>23</v>
      </c>
    </row>
    <row r="50" spans="1:5">
      <c r="A50" s="5"/>
      <c r="B50" s="5"/>
      <c r="C50" s="5"/>
      <c r="D50" s="5"/>
      <c r="E50" s="6"/>
    </row>
  </sheetData>
  <mergeCells count="12">
    <mergeCell ref="B49:D49"/>
    <mergeCell ref="A1:E1"/>
    <mergeCell ref="A2:E2"/>
    <mergeCell ref="D4:E4"/>
    <mergeCell ref="A7:E7"/>
    <mergeCell ref="A9:E9"/>
    <mergeCell ref="A30:E30"/>
    <mergeCell ref="A32:E32"/>
    <mergeCell ref="A34:E34"/>
    <mergeCell ref="A36:E36"/>
    <mergeCell ref="A39:E39"/>
    <mergeCell ref="B45:D45"/>
  </mergeCells>
  <pageMargins left="0.23622047244094491" right="0.19685039370078741" top="0.15748031496062992" bottom="0.23622047244094491" header="0.15748031496062992" footer="0.19685039370078741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9"/>
  <sheetViews>
    <sheetView topLeftCell="A16" workbookViewId="0">
      <selection activeCell="F31" sqref="F31"/>
    </sheetView>
  </sheetViews>
  <sheetFormatPr defaultRowHeight="15"/>
  <cols>
    <col min="1" max="1" width="33.7109375" customWidth="1"/>
    <col min="2" max="2" width="14.85546875" customWidth="1"/>
    <col min="3" max="3" width="11.5703125" customWidth="1"/>
    <col min="4" max="4" width="22.42578125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6" t="s">
        <v>0</v>
      </c>
      <c r="B1" s="36"/>
      <c r="C1" s="36"/>
      <c r="D1" s="36"/>
      <c r="E1" s="36"/>
    </row>
    <row r="2" spans="1:7" ht="28.5" customHeight="1">
      <c r="A2" s="37" t="s">
        <v>1</v>
      </c>
      <c r="B2" s="37"/>
      <c r="C2" s="37"/>
      <c r="D2" s="37"/>
      <c r="E2" s="37"/>
    </row>
    <row r="3" spans="1:7">
      <c r="A3" s="1"/>
      <c r="B3" s="1"/>
      <c r="C3" s="1"/>
      <c r="D3" s="1"/>
      <c r="E3" s="2"/>
    </row>
    <row r="4" spans="1:7">
      <c r="A4" s="31" t="s">
        <v>2</v>
      </c>
      <c r="B4" s="1"/>
      <c r="C4" s="1"/>
      <c r="D4" s="38" t="s">
        <v>48</v>
      </c>
      <c r="E4" s="38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9" t="s">
        <v>31</v>
      </c>
      <c r="B7" s="39"/>
      <c r="C7" s="39"/>
      <c r="D7" s="39"/>
      <c r="E7" s="39"/>
    </row>
    <row r="8" spans="1:7">
      <c r="A8" s="3"/>
      <c r="B8" s="3"/>
      <c r="C8" s="3"/>
      <c r="D8" s="3"/>
      <c r="E8" s="4"/>
    </row>
    <row r="9" spans="1:7" ht="45.75" customHeight="1">
      <c r="A9" s="39" t="s">
        <v>30</v>
      </c>
      <c r="B9" s="39"/>
      <c r="C9" s="39"/>
      <c r="D9" s="39"/>
      <c r="E9" s="39"/>
    </row>
    <row r="10" spans="1:7" ht="15.75" thickBot="1">
      <c r="A10" s="5"/>
      <c r="B10" s="5"/>
      <c r="C10" s="5"/>
      <c r="D10" s="5"/>
      <c r="E10" s="6"/>
      <c r="G10">
        <v>1688.8</v>
      </c>
    </row>
    <row r="11" spans="1:7" ht="58.5" customHeight="1">
      <c r="A11" s="18" t="s">
        <v>3</v>
      </c>
      <c r="B11" s="19" t="s">
        <v>4</v>
      </c>
      <c r="C11" s="19" t="s">
        <v>5</v>
      </c>
      <c r="D11" s="20" t="s">
        <v>44</v>
      </c>
      <c r="E11" s="21" t="s">
        <v>6</v>
      </c>
    </row>
    <row r="12" spans="1:7" ht="45.75" customHeight="1">
      <c r="A12" s="22" t="s">
        <v>27</v>
      </c>
      <c r="B12" s="8" t="s">
        <v>7</v>
      </c>
      <c r="C12" s="8" t="s">
        <v>8</v>
      </c>
      <c r="D12" s="9">
        <v>0.83</v>
      </c>
      <c r="E12" s="10">
        <f>D12*$G$10*6</f>
        <v>8410.2240000000002</v>
      </c>
    </row>
    <row r="13" spans="1:7" ht="39.75" customHeight="1">
      <c r="A13" s="7" t="s">
        <v>39</v>
      </c>
      <c r="B13" s="8" t="s">
        <v>40</v>
      </c>
      <c r="C13" s="8" t="s">
        <v>8</v>
      </c>
      <c r="D13" s="9">
        <v>0.9</v>
      </c>
      <c r="E13" s="10">
        <f t="shared" ref="E13:E15" si="0">D13*$G$10*6</f>
        <v>9119.52</v>
      </c>
      <c r="G13" s="17"/>
    </row>
    <row r="14" spans="1:7" ht="54.75" customHeight="1">
      <c r="A14" s="23" t="s">
        <v>26</v>
      </c>
      <c r="B14" s="8" t="s">
        <v>7</v>
      </c>
      <c r="C14" s="8" t="s">
        <v>8</v>
      </c>
      <c r="D14" s="9">
        <v>0.77</v>
      </c>
      <c r="E14" s="10">
        <f t="shared" si="0"/>
        <v>7802.2559999999994</v>
      </c>
    </row>
    <row r="15" spans="1:7" ht="38.25">
      <c r="A15" s="23" t="s">
        <v>25</v>
      </c>
      <c r="B15" s="8" t="s">
        <v>7</v>
      </c>
      <c r="C15" s="8" t="s">
        <v>8</v>
      </c>
      <c r="D15" s="9">
        <v>1.08</v>
      </c>
      <c r="E15" s="10">
        <f t="shared" si="0"/>
        <v>10943.423999999999</v>
      </c>
    </row>
    <row r="16" spans="1:7" ht="51">
      <c r="A16" s="7" t="s">
        <v>29</v>
      </c>
      <c r="B16" s="8" t="s">
        <v>37</v>
      </c>
      <c r="C16" s="8" t="s">
        <v>8</v>
      </c>
      <c r="D16" s="28">
        <f>E16/6/G10</f>
        <v>0.54364242854887102</v>
      </c>
      <c r="E16" s="32">
        <v>5508.62</v>
      </c>
      <c r="G16" s="17"/>
    </row>
    <row r="17" spans="1:8">
      <c r="A17" s="7" t="s">
        <v>10</v>
      </c>
      <c r="B17" s="8" t="s">
        <v>37</v>
      </c>
      <c r="C17" s="8" t="s">
        <v>8</v>
      </c>
      <c r="D17" s="9">
        <v>0.14000000000000001</v>
      </c>
      <c r="E17" s="10">
        <f>D17*$G$10*6</f>
        <v>1418.5920000000001</v>
      </c>
    </row>
    <row r="18" spans="1:8" ht="40.5" customHeight="1">
      <c r="A18" s="7" t="s">
        <v>9</v>
      </c>
      <c r="B18" s="8" t="s">
        <v>38</v>
      </c>
      <c r="C18" s="8" t="s">
        <v>8</v>
      </c>
      <c r="D18" s="8">
        <v>6.5</v>
      </c>
      <c r="E18" s="10">
        <f t="shared" ref="E18:E23" si="1">D18*$G$10*6</f>
        <v>65863.199999999997</v>
      </c>
    </row>
    <row r="19" spans="1:8">
      <c r="A19" s="7" t="s">
        <v>28</v>
      </c>
      <c r="B19" s="8" t="s">
        <v>7</v>
      </c>
      <c r="C19" s="8" t="s">
        <v>8</v>
      </c>
      <c r="D19" s="9">
        <v>3.48</v>
      </c>
      <c r="E19" s="10">
        <f t="shared" si="1"/>
        <v>35262.144</v>
      </c>
    </row>
    <row r="20" spans="1:8" ht="25.5">
      <c r="A20" s="7" t="s">
        <v>11</v>
      </c>
      <c r="B20" s="8" t="s">
        <v>12</v>
      </c>
      <c r="C20" s="8" t="s">
        <v>8</v>
      </c>
      <c r="D20" s="9">
        <v>0.98</v>
      </c>
      <c r="E20" s="10">
        <f t="shared" si="1"/>
        <v>9930.1440000000002</v>
      </c>
    </row>
    <row r="21" spans="1:8" ht="25.5">
      <c r="A21" s="7" t="s">
        <v>13</v>
      </c>
      <c r="B21" s="8" t="s">
        <v>12</v>
      </c>
      <c r="C21" s="8" t="s">
        <v>8</v>
      </c>
      <c r="D21" s="11">
        <v>0.61</v>
      </c>
      <c r="E21" s="10">
        <f t="shared" si="1"/>
        <v>6181.0079999999998</v>
      </c>
    </row>
    <row r="22" spans="1:8" ht="25.5">
      <c r="A22" s="7" t="s">
        <v>14</v>
      </c>
      <c r="B22" s="8" t="s">
        <v>12</v>
      </c>
      <c r="C22" s="8" t="s">
        <v>8</v>
      </c>
      <c r="D22" s="8">
        <v>0.35</v>
      </c>
      <c r="E22" s="10">
        <f t="shared" si="1"/>
        <v>3546.4799999999996</v>
      </c>
    </row>
    <row r="23" spans="1:8" ht="19.5" customHeight="1">
      <c r="A23" s="7" t="s">
        <v>15</v>
      </c>
      <c r="B23" s="8" t="s">
        <v>7</v>
      </c>
      <c r="C23" s="8" t="s">
        <v>8</v>
      </c>
      <c r="D23" s="8">
        <v>1.17</v>
      </c>
      <c r="E23" s="10">
        <f t="shared" si="1"/>
        <v>11855.375999999998</v>
      </c>
    </row>
    <row r="24" spans="1:8">
      <c r="A24" s="27" t="s">
        <v>33</v>
      </c>
      <c r="B24" s="25" t="s">
        <v>36</v>
      </c>
      <c r="C24" s="25" t="s">
        <v>34</v>
      </c>
      <c r="D24" s="25" t="s">
        <v>43</v>
      </c>
      <c r="E24" s="30">
        <v>23796.06</v>
      </c>
    </row>
    <row r="25" spans="1:8">
      <c r="A25" s="27" t="s">
        <v>35</v>
      </c>
      <c r="B25" s="25" t="s">
        <v>36</v>
      </c>
      <c r="C25" s="25" t="s">
        <v>34</v>
      </c>
      <c r="D25" s="25" t="s">
        <v>43</v>
      </c>
      <c r="E25" s="26">
        <v>6871.96</v>
      </c>
    </row>
    <row r="26" spans="1:8">
      <c r="A26" s="27" t="s">
        <v>50</v>
      </c>
      <c r="B26" s="25" t="s">
        <v>51</v>
      </c>
      <c r="C26" s="25" t="s">
        <v>34</v>
      </c>
      <c r="D26" s="25" t="s">
        <v>52</v>
      </c>
      <c r="E26" s="26">
        <v>1188</v>
      </c>
    </row>
    <row r="27" spans="1:8" ht="19.5" thickBot="1">
      <c r="A27" s="12" t="s">
        <v>16</v>
      </c>
      <c r="B27" s="13"/>
      <c r="C27" s="24"/>
      <c r="D27" s="14"/>
      <c r="E27" s="15">
        <f>SUM(E12:E26)</f>
        <v>207697.00799999997</v>
      </c>
      <c r="G27" s="17"/>
      <c r="H27" s="17"/>
    </row>
    <row r="28" spans="1:8">
      <c r="A28" s="5"/>
      <c r="B28" s="5"/>
      <c r="C28" s="5"/>
      <c r="D28" s="5"/>
      <c r="E28" s="6"/>
    </row>
    <row r="29" spans="1:8" ht="33" customHeight="1">
      <c r="A29" s="39" t="s">
        <v>53</v>
      </c>
      <c r="B29" s="39"/>
      <c r="C29" s="39"/>
      <c r="D29" s="39"/>
      <c r="E29" s="39"/>
      <c r="H29" s="17"/>
    </row>
    <row r="30" spans="1:8">
      <c r="A30" s="5"/>
      <c r="B30" s="5"/>
      <c r="C30" s="5"/>
      <c r="D30" s="5"/>
      <c r="E30" s="6"/>
    </row>
    <row r="31" spans="1:8" ht="15" customHeight="1">
      <c r="A31" s="39" t="s">
        <v>41</v>
      </c>
      <c r="B31" s="39"/>
      <c r="C31" s="39"/>
      <c r="D31" s="39"/>
      <c r="E31" s="39"/>
    </row>
    <row r="32" spans="1:8">
      <c r="A32" s="5"/>
      <c r="B32" s="5"/>
      <c r="C32" s="5"/>
      <c r="D32" s="5"/>
      <c r="E32" s="6"/>
    </row>
    <row r="33" spans="1:5">
      <c r="A33" s="40" t="s">
        <v>42</v>
      </c>
      <c r="B33" s="40"/>
      <c r="C33" s="40"/>
      <c r="D33" s="40"/>
      <c r="E33" s="40"/>
    </row>
    <row r="34" spans="1:5">
      <c r="A34" s="5"/>
      <c r="B34" s="5"/>
      <c r="C34" s="5"/>
      <c r="D34" s="5"/>
      <c r="E34" s="6"/>
    </row>
    <row r="35" spans="1:5" ht="33.75" customHeight="1">
      <c r="A35" s="39" t="s">
        <v>17</v>
      </c>
      <c r="B35" s="39"/>
      <c r="C35" s="39"/>
      <c r="D35" s="39"/>
      <c r="E35" s="39"/>
    </row>
    <row r="36" spans="1:5">
      <c r="A36" s="5"/>
      <c r="B36" s="5"/>
      <c r="C36" s="5"/>
      <c r="D36" s="5"/>
      <c r="E36" s="6"/>
    </row>
    <row r="37" spans="1:5">
      <c r="A37" s="5"/>
      <c r="B37" s="5"/>
      <c r="C37" s="5"/>
      <c r="D37" s="5"/>
      <c r="E37" s="6"/>
    </row>
    <row r="38" spans="1:5">
      <c r="A38" s="41" t="s">
        <v>18</v>
      </c>
      <c r="B38" s="41"/>
      <c r="C38" s="41"/>
      <c r="D38" s="41"/>
      <c r="E38" s="41"/>
    </row>
    <row r="39" spans="1:5">
      <c r="A39" s="5"/>
      <c r="B39" s="5"/>
      <c r="C39" s="5"/>
      <c r="D39" s="5"/>
      <c r="E39" s="6"/>
    </row>
    <row r="40" spans="1:5">
      <c r="A40" s="5" t="s">
        <v>45</v>
      </c>
      <c r="B40" s="5" t="s">
        <v>46</v>
      </c>
      <c r="C40" s="5"/>
      <c r="D40" s="5"/>
      <c r="E40" s="6" t="s">
        <v>21</v>
      </c>
    </row>
    <row r="41" spans="1:5">
      <c r="A41" s="5"/>
      <c r="B41" s="5"/>
      <c r="C41" s="5"/>
      <c r="D41" s="5"/>
      <c r="E41" s="6" t="s">
        <v>23</v>
      </c>
    </row>
    <row r="42" spans="1:5">
      <c r="A42" s="5"/>
      <c r="B42" s="5"/>
      <c r="C42" s="5"/>
      <c r="D42" s="5"/>
      <c r="E42" s="6"/>
    </row>
    <row r="43" spans="1:5">
      <c r="A43" s="5" t="s">
        <v>19</v>
      </c>
      <c r="B43" s="5" t="s">
        <v>32</v>
      </c>
      <c r="C43" s="5"/>
      <c r="D43" s="5"/>
    </row>
    <row r="44" spans="1:5">
      <c r="A44" s="5"/>
      <c r="B44" s="40" t="s">
        <v>47</v>
      </c>
      <c r="C44" s="40"/>
      <c r="D44" s="40"/>
      <c r="E44" s="6" t="s">
        <v>21</v>
      </c>
    </row>
    <row r="45" spans="1:5">
      <c r="A45" s="5"/>
      <c r="B45" s="5"/>
      <c r="C45" s="5"/>
      <c r="D45" s="5"/>
      <c r="E45" s="6" t="s">
        <v>23</v>
      </c>
    </row>
    <row r="46" spans="1:5">
      <c r="A46" s="5"/>
      <c r="B46" s="5"/>
      <c r="C46" s="5"/>
      <c r="D46" s="5"/>
      <c r="E46" s="6"/>
    </row>
    <row r="47" spans="1:5">
      <c r="A47" s="5" t="s">
        <v>24</v>
      </c>
      <c r="B47" s="5" t="s">
        <v>20</v>
      </c>
      <c r="C47" s="5"/>
      <c r="D47" s="5"/>
      <c r="E47" s="6" t="s">
        <v>21</v>
      </c>
    </row>
    <row r="48" spans="1:5">
      <c r="A48" s="5"/>
      <c r="B48" s="35" t="s">
        <v>22</v>
      </c>
      <c r="C48" s="35"/>
      <c r="D48" s="35"/>
      <c r="E48" s="6" t="s">
        <v>23</v>
      </c>
    </row>
    <row r="49" spans="1:5">
      <c r="A49" s="5"/>
      <c r="B49" s="5"/>
      <c r="C49" s="5"/>
      <c r="D49" s="5"/>
      <c r="E49" s="6"/>
    </row>
  </sheetData>
  <mergeCells count="12">
    <mergeCell ref="B48:D48"/>
    <mergeCell ref="A1:E1"/>
    <mergeCell ref="A2:E2"/>
    <mergeCell ref="D4:E4"/>
    <mergeCell ref="A7:E7"/>
    <mergeCell ref="A9:E9"/>
    <mergeCell ref="A29:E29"/>
    <mergeCell ref="A31:E31"/>
    <mergeCell ref="A33:E33"/>
    <mergeCell ref="A35:E35"/>
    <mergeCell ref="A38:E38"/>
    <mergeCell ref="B44:D44"/>
  </mergeCells>
  <pageMargins left="0.23622047244094491" right="0.19685039370078741" top="0.15748031496062992" bottom="0.23622047244094491" header="0.15748031496062992" footer="0.19685039370078741"/>
  <pageSetup paperSize="9" scale="9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8"/>
  <sheetViews>
    <sheetView topLeftCell="A18" workbookViewId="0">
      <selection activeCell="A30" sqref="A30:E30"/>
    </sheetView>
  </sheetViews>
  <sheetFormatPr defaultRowHeight="15"/>
  <cols>
    <col min="1" max="1" width="33.7109375" customWidth="1"/>
    <col min="2" max="2" width="14.85546875" customWidth="1"/>
    <col min="3" max="3" width="11.5703125" customWidth="1"/>
    <col min="4" max="4" width="22.42578125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6" t="s">
        <v>0</v>
      </c>
      <c r="B1" s="36"/>
      <c r="C1" s="36"/>
      <c r="D1" s="36"/>
      <c r="E1" s="36"/>
    </row>
    <row r="2" spans="1:7" ht="28.5" customHeight="1">
      <c r="A2" s="37" t="s">
        <v>1</v>
      </c>
      <c r="B2" s="37"/>
      <c r="C2" s="37"/>
      <c r="D2" s="37"/>
      <c r="E2" s="37"/>
    </row>
    <row r="3" spans="1:7">
      <c r="A3" s="1"/>
      <c r="B3" s="1"/>
      <c r="C3" s="1"/>
      <c r="D3" s="1"/>
      <c r="E3" s="2"/>
    </row>
    <row r="4" spans="1:7">
      <c r="A4" s="29" t="s">
        <v>2</v>
      </c>
      <c r="B4" s="1"/>
      <c r="C4" s="1"/>
      <c r="D4" s="38" t="s">
        <v>48</v>
      </c>
      <c r="E4" s="38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9" t="s">
        <v>31</v>
      </c>
      <c r="B7" s="39"/>
      <c r="C7" s="39"/>
      <c r="D7" s="39"/>
      <c r="E7" s="39"/>
    </row>
    <row r="8" spans="1:7">
      <c r="A8" s="3"/>
      <c r="B8" s="3"/>
      <c r="C8" s="3"/>
      <c r="D8" s="3"/>
      <c r="E8" s="4"/>
    </row>
    <row r="9" spans="1:7" ht="45.75" customHeight="1">
      <c r="A9" s="39" t="s">
        <v>30</v>
      </c>
      <c r="B9" s="39"/>
      <c r="C9" s="39"/>
      <c r="D9" s="39"/>
      <c r="E9" s="39"/>
    </row>
    <row r="10" spans="1:7" ht="15.75" thickBot="1">
      <c r="A10" s="5"/>
      <c r="B10" s="5"/>
      <c r="C10" s="5"/>
      <c r="D10" s="5"/>
      <c r="E10" s="6"/>
      <c r="G10">
        <v>1688.8</v>
      </c>
    </row>
    <row r="11" spans="1:7" ht="58.5" customHeight="1">
      <c r="A11" s="18" t="s">
        <v>3</v>
      </c>
      <c r="B11" s="19" t="s">
        <v>4</v>
      </c>
      <c r="C11" s="19" t="s">
        <v>5</v>
      </c>
      <c r="D11" s="20" t="s">
        <v>44</v>
      </c>
      <c r="E11" s="21" t="s">
        <v>6</v>
      </c>
    </row>
    <row r="12" spans="1:7" ht="45.75" customHeight="1">
      <c r="A12" s="22" t="s">
        <v>27</v>
      </c>
      <c r="B12" s="8" t="s">
        <v>7</v>
      </c>
      <c r="C12" s="8" t="s">
        <v>8</v>
      </c>
      <c r="D12" s="9">
        <v>0.83</v>
      </c>
      <c r="E12" s="10">
        <f>D12*$G$10*3</f>
        <v>4205.1120000000001</v>
      </c>
    </row>
    <row r="13" spans="1:7" ht="39.75" customHeight="1">
      <c r="A13" s="7" t="s">
        <v>39</v>
      </c>
      <c r="B13" s="8" t="s">
        <v>40</v>
      </c>
      <c r="C13" s="8" t="s">
        <v>8</v>
      </c>
      <c r="D13" s="9">
        <v>0.9</v>
      </c>
      <c r="E13" s="10">
        <f t="shared" ref="E13:E23" si="0">D13*$G$10*3</f>
        <v>4559.76</v>
      </c>
      <c r="G13" s="17"/>
    </row>
    <row r="14" spans="1:7" ht="54.75" customHeight="1">
      <c r="A14" s="23" t="s">
        <v>26</v>
      </c>
      <c r="B14" s="8" t="s">
        <v>7</v>
      </c>
      <c r="C14" s="8" t="s">
        <v>8</v>
      </c>
      <c r="D14" s="9">
        <v>0.77</v>
      </c>
      <c r="E14" s="10">
        <f t="shared" si="0"/>
        <v>3901.1279999999997</v>
      </c>
    </row>
    <row r="15" spans="1:7" ht="38.25">
      <c r="A15" s="23" t="s">
        <v>25</v>
      </c>
      <c r="B15" s="8" t="s">
        <v>7</v>
      </c>
      <c r="C15" s="8" t="s">
        <v>8</v>
      </c>
      <c r="D15" s="9">
        <v>1.08</v>
      </c>
      <c r="E15" s="10">
        <f t="shared" si="0"/>
        <v>5471.7119999999995</v>
      </c>
    </row>
    <row r="16" spans="1:7" ht="51">
      <c r="A16" s="7" t="s">
        <v>29</v>
      </c>
      <c r="B16" s="8" t="s">
        <v>37</v>
      </c>
      <c r="C16" s="8" t="s">
        <v>8</v>
      </c>
      <c r="D16" s="28">
        <f>E16/3/G10</f>
        <v>1.087284857097742</v>
      </c>
      <c r="E16" s="10">
        <v>5508.62</v>
      </c>
      <c r="G16" s="17"/>
    </row>
    <row r="17" spans="1:8">
      <c r="A17" s="7" t="s">
        <v>10</v>
      </c>
      <c r="B17" s="8" t="s">
        <v>37</v>
      </c>
      <c r="C17" s="8" t="s">
        <v>8</v>
      </c>
      <c r="D17" s="9">
        <v>0.14000000000000001</v>
      </c>
      <c r="E17" s="10">
        <f t="shared" si="0"/>
        <v>709.29600000000005</v>
      </c>
    </row>
    <row r="18" spans="1:8" ht="40.5" customHeight="1">
      <c r="A18" s="7" t="s">
        <v>9</v>
      </c>
      <c r="B18" s="8" t="s">
        <v>38</v>
      </c>
      <c r="C18" s="8" t="s">
        <v>8</v>
      </c>
      <c r="D18" s="8">
        <v>6.5</v>
      </c>
      <c r="E18" s="10">
        <f t="shared" si="0"/>
        <v>32931.599999999999</v>
      </c>
    </row>
    <row r="19" spans="1:8">
      <c r="A19" s="7" t="s">
        <v>28</v>
      </c>
      <c r="B19" s="8" t="s">
        <v>7</v>
      </c>
      <c r="C19" s="8" t="s">
        <v>8</v>
      </c>
      <c r="D19" s="9">
        <v>3.48</v>
      </c>
      <c r="E19" s="10">
        <f t="shared" si="0"/>
        <v>17631.072</v>
      </c>
    </row>
    <row r="20" spans="1:8" ht="25.5">
      <c r="A20" s="7" t="s">
        <v>11</v>
      </c>
      <c r="B20" s="8" t="s">
        <v>12</v>
      </c>
      <c r="C20" s="8" t="s">
        <v>8</v>
      </c>
      <c r="D20" s="9">
        <v>0.98</v>
      </c>
      <c r="E20" s="10">
        <f t="shared" si="0"/>
        <v>4965.0720000000001</v>
      </c>
    </row>
    <row r="21" spans="1:8" ht="25.5">
      <c r="A21" s="7" t="s">
        <v>13</v>
      </c>
      <c r="B21" s="8" t="s">
        <v>12</v>
      </c>
      <c r="C21" s="8" t="s">
        <v>8</v>
      </c>
      <c r="D21" s="11">
        <v>0.61</v>
      </c>
      <c r="E21" s="10">
        <f t="shared" si="0"/>
        <v>3090.5039999999999</v>
      </c>
    </row>
    <row r="22" spans="1:8" ht="25.5">
      <c r="A22" s="7" t="s">
        <v>14</v>
      </c>
      <c r="B22" s="8" t="s">
        <v>12</v>
      </c>
      <c r="C22" s="8" t="s">
        <v>8</v>
      </c>
      <c r="D22" s="8">
        <v>0.35</v>
      </c>
      <c r="E22" s="10">
        <f t="shared" si="0"/>
        <v>1773.2399999999998</v>
      </c>
    </row>
    <row r="23" spans="1:8" ht="19.5" customHeight="1">
      <c r="A23" s="7" t="s">
        <v>15</v>
      </c>
      <c r="B23" s="8" t="s">
        <v>7</v>
      </c>
      <c r="C23" s="8" t="s">
        <v>8</v>
      </c>
      <c r="D23" s="8">
        <v>1.17</v>
      </c>
      <c r="E23" s="10">
        <f t="shared" si="0"/>
        <v>5927.6879999999992</v>
      </c>
    </row>
    <row r="24" spans="1:8">
      <c r="A24" s="27" t="s">
        <v>33</v>
      </c>
      <c r="B24" s="25" t="s">
        <v>36</v>
      </c>
      <c r="C24" s="25" t="s">
        <v>34</v>
      </c>
      <c r="D24" s="25" t="s">
        <v>43</v>
      </c>
      <c r="E24" s="30">
        <v>17975.7</v>
      </c>
    </row>
    <row r="25" spans="1:8">
      <c r="A25" s="27" t="s">
        <v>35</v>
      </c>
      <c r="B25" s="25" t="s">
        <v>36</v>
      </c>
      <c r="C25" s="25" t="s">
        <v>34</v>
      </c>
      <c r="D25" s="25" t="s">
        <v>43</v>
      </c>
      <c r="E25" s="26">
        <v>4360.3100000000004</v>
      </c>
    </row>
    <row r="26" spans="1:8" ht="19.5" thickBot="1">
      <c r="A26" s="12" t="s">
        <v>16</v>
      </c>
      <c r="B26" s="13"/>
      <c r="C26" s="24"/>
      <c r="D26" s="14"/>
      <c r="E26" s="15">
        <f>SUM(E12:E25)</f>
        <v>113010.81399999998</v>
      </c>
      <c r="G26" s="17"/>
      <c r="H26" s="17"/>
    </row>
    <row r="27" spans="1:8">
      <c r="A27" s="5"/>
      <c r="B27" s="5"/>
      <c r="C27" s="5"/>
      <c r="D27" s="5"/>
      <c r="E27" s="6"/>
    </row>
    <row r="28" spans="1:8" ht="33" customHeight="1">
      <c r="A28" s="39" t="s">
        <v>49</v>
      </c>
      <c r="B28" s="39"/>
      <c r="C28" s="39"/>
      <c r="D28" s="39"/>
      <c r="E28" s="39"/>
      <c r="H28" s="17"/>
    </row>
    <row r="29" spans="1:8">
      <c r="A29" s="5"/>
      <c r="B29" s="5"/>
      <c r="C29" s="5"/>
      <c r="D29" s="5"/>
      <c r="E29" s="6"/>
    </row>
    <row r="30" spans="1:8" ht="15" customHeight="1">
      <c r="A30" s="39" t="s">
        <v>41</v>
      </c>
      <c r="B30" s="39"/>
      <c r="C30" s="39"/>
      <c r="D30" s="39"/>
      <c r="E30" s="39"/>
    </row>
    <row r="31" spans="1:8">
      <c r="A31" s="5"/>
      <c r="B31" s="5"/>
      <c r="C31" s="5"/>
      <c r="D31" s="5"/>
      <c r="E31" s="6"/>
    </row>
    <row r="32" spans="1:8">
      <c r="A32" s="40" t="s">
        <v>42</v>
      </c>
      <c r="B32" s="40"/>
      <c r="C32" s="40"/>
      <c r="D32" s="40"/>
      <c r="E32" s="40"/>
    </row>
    <row r="33" spans="1:5">
      <c r="A33" s="5"/>
      <c r="B33" s="5"/>
      <c r="C33" s="5"/>
      <c r="D33" s="5"/>
      <c r="E33" s="6"/>
    </row>
    <row r="34" spans="1:5" ht="33.75" customHeight="1">
      <c r="A34" s="39" t="s">
        <v>17</v>
      </c>
      <c r="B34" s="39"/>
      <c r="C34" s="39"/>
      <c r="D34" s="39"/>
      <c r="E34" s="39"/>
    </row>
    <row r="35" spans="1:5">
      <c r="A35" s="5"/>
      <c r="B35" s="5"/>
      <c r="C35" s="5"/>
      <c r="D35" s="5"/>
      <c r="E35" s="6"/>
    </row>
    <row r="36" spans="1:5">
      <c r="A36" s="5"/>
      <c r="B36" s="5"/>
      <c r="C36" s="5"/>
      <c r="D36" s="5"/>
      <c r="E36" s="6"/>
    </row>
    <row r="37" spans="1:5">
      <c r="A37" s="41" t="s">
        <v>18</v>
      </c>
      <c r="B37" s="41"/>
      <c r="C37" s="41"/>
      <c r="D37" s="41"/>
      <c r="E37" s="41"/>
    </row>
    <row r="38" spans="1:5">
      <c r="A38" s="5"/>
      <c r="B38" s="5"/>
      <c r="C38" s="5"/>
      <c r="D38" s="5"/>
      <c r="E38" s="6"/>
    </row>
    <row r="39" spans="1:5">
      <c r="A39" s="5" t="s">
        <v>45</v>
      </c>
      <c r="B39" s="5" t="s">
        <v>46</v>
      </c>
      <c r="C39" s="5"/>
      <c r="D39" s="5"/>
      <c r="E39" s="6" t="s">
        <v>21</v>
      </c>
    </row>
    <row r="40" spans="1:5">
      <c r="A40" s="5"/>
      <c r="B40" s="5"/>
      <c r="C40" s="5"/>
      <c r="D40" s="5"/>
      <c r="E40" s="6" t="s">
        <v>23</v>
      </c>
    </row>
    <row r="41" spans="1:5">
      <c r="A41" s="5"/>
      <c r="B41" s="5"/>
      <c r="C41" s="5"/>
      <c r="D41" s="5"/>
      <c r="E41" s="6"/>
    </row>
    <row r="42" spans="1:5">
      <c r="A42" s="5" t="s">
        <v>19</v>
      </c>
      <c r="B42" s="5" t="s">
        <v>32</v>
      </c>
      <c r="C42" s="5"/>
      <c r="D42" s="5"/>
    </row>
    <row r="43" spans="1:5">
      <c r="A43" s="5"/>
      <c r="B43" s="40" t="s">
        <v>47</v>
      </c>
      <c r="C43" s="40"/>
      <c r="D43" s="40"/>
      <c r="E43" s="6" t="s">
        <v>21</v>
      </c>
    </row>
    <row r="44" spans="1:5">
      <c r="A44" s="5"/>
      <c r="B44" s="5"/>
      <c r="C44" s="5"/>
      <c r="D44" s="5"/>
      <c r="E44" s="6" t="s">
        <v>23</v>
      </c>
    </row>
    <row r="45" spans="1:5">
      <c r="A45" s="5"/>
      <c r="B45" s="5"/>
      <c r="C45" s="5"/>
      <c r="D45" s="5"/>
      <c r="E45" s="6"/>
    </row>
    <row r="46" spans="1:5">
      <c r="A46" s="5" t="s">
        <v>24</v>
      </c>
      <c r="B46" s="5" t="s">
        <v>20</v>
      </c>
      <c r="C46" s="5"/>
      <c r="D46" s="5"/>
      <c r="E46" s="6" t="s">
        <v>21</v>
      </c>
    </row>
    <row r="47" spans="1:5">
      <c r="A47" s="5"/>
      <c r="B47" s="35" t="s">
        <v>22</v>
      </c>
      <c r="C47" s="35"/>
      <c r="D47" s="35"/>
      <c r="E47" s="6" t="s">
        <v>23</v>
      </c>
    </row>
    <row r="48" spans="1:5">
      <c r="A48" s="5"/>
      <c r="B48" s="5"/>
      <c r="C48" s="5"/>
      <c r="D48" s="5"/>
      <c r="E48" s="6"/>
    </row>
  </sheetData>
  <mergeCells count="12">
    <mergeCell ref="B47:D47"/>
    <mergeCell ref="A1:E1"/>
    <mergeCell ref="A2:E2"/>
    <mergeCell ref="D4:E4"/>
    <mergeCell ref="A7:E7"/>
    <mergeCell ref="A9:E9"/>
    <mergeCell ref="A28:E28"/>
    <mergeCell ref="A30:E30"/>
    <mergeCell ref="A32:E32"/>
    <mergeCell ref="A34:E34"/>
    <mergeCell ref="A37:E37"/>
    <mergeCell ref="B43:D43"/>
  </mergeCells>
  <pageMargins left="0.23622047244094491" right="0.19685039370078741" top="0.15748031496062992" bottom="0.23622047244094491" header="0.15748031496062992" footer="0.19685039370078741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2025-03-20T07:58:41Z</cp:lastPrinted>
  <dcterms:created xsi:type="dcterms:W3CDTF">2017-03-13T08:54:22Z</dcterms:created>
  <dcterms:modified xsi:type="dcterms:W3CDTF">2025-03-20T08:03:16Z</dcterms:modified>
</cp:coreProperties>
</file>