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4" r:id="rId1"/>
    <sheet name="3 кв" sheetId="13" r:id="rId2"/>
    <sheet name="2 кв" sheetId="12" r:id="rId3"/>
    <sheet name="1 кв" sheetId="11" r:id="rId4"/>
  </sheets>
  <calcPr calcId="125725" iterateDelta="1E-4"/>
</workbook>
</file>

<file path=xl/calcChain.xml><?xml version="1.0" encoding="utf-8"?>
<calcChain xmlns="http://schemas.openxmlformats.org/spreadsheetml/2006/main">
  <c r="E33" i="14"/>
  <c r="D31"/>
  <c r="E18"/>
  <c r="E19"/>
  <c r="E20"/>
  <c r="E21"/>
  <c r="E22"/>
  <c r="E23"/>
  <c r="E17"/>
  <c r="D16"/>
  <c r="E13"/>
  <c r="E14"/>
  <c r="E15"/>
  <c r="E12"/>
  <c r="E30" i="13"/>
  <c r="E13"/>
  <c r="E14"/>
  <c r="E15"/>
  <c r="E17"/>
  <c r="E18"/>
  <c r="E19"/>
  <c r="E20"/>
  <c r="E21"/>
  <c r="E22"/>
  <c r="E23"/>
  <c r="E12"/>
  <c r="E28" i="12"/>
  <c r="E13"/>
  <c r="E14"/>
  <c r="E15"/>
  <c r="E16"/>
  <c r="E17"/>
  <c r="E18"/>
  <c r="E19"/>
  <c r="E20"/>
  <c r="E21"/>
  <c r="E22"/>
  <c r="E23"/>
  <c r="E12"/>
  <c r="E16" i="11"/>
  <c r="E17"/>
  <c r="E13"/>
  <c r="E14"/>
  <c r="E15"/>
  <c r="E18"/>
  <c r="E19"/>
  <c r="E20"/>
  <c r="E21"/>
  <c r="E22"/>
  <c r="E23"/>
  <c r="E12"/>
  <c r="E26" s="1"/>
</calcChain>
</file>

<file path=xl/sharedStrings.xml><?xml version="1.0" encoding="utf-8"?>
<sst xmlns="http://schemas.openxmlformats.org/spreadsheetml/2006/main" count="351" uniqueCount="71">
  <si>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</si>
  <si>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</si>
  <si>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</si>
  <si>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</si>
  <si>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</si>
  <si>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</si>
  <si>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</si>
  <si>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</si>
  <si>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</si>
  <si>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</si>
  <si>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</si>
  <si>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</si>
  <si>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</si>
  <si>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</si>
  <si>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</si>
  <si>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</si>
  <si>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</si>
  <si>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</si>
  <si>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</si>
  <si>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</si>
  <si>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</si>
  <si>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</si>
  <si>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</si>
  <si>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</si>
  <si>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</si>
  <si>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</si>
  <si>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</si>
  <si>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</si>
  <si>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</si>
  <si>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</si>
  <si>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Работы по содержанию помещений входящих в состав общего имущества</t>
  </si>
  <si>
    <t>1. Исполнителем предъявлены к приемке следующие оказанные на основании договора подряда №__ от 01.02.2017 г. услуги и выполненные работы по содержанию и текущему ремонту общего имущества в МКД расположенного по адресу пл. Орджоникиждзе, 2Б:</t>
  </si>
  <si>
    <t>Генеральный директор ООО УК "Авантаж"</t>
  </si>
  <si>
    <t>Водоснабжение и водоотведение норматив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</si>
  <si>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</si>
  <si>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пл. Орджоникиждзе, 2Б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</si>
  <si>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Работы, выполняемые в целях надлежащего содержания систем вентиляции и дымоудаления мкд</t>
  </si>
  <si>
    <t>ежемесячно</t>
  </si>
  <si>
    <t>понедельник, среда,пятница покос по графику</t>
  </si>
  <si>
    <t>Водоснабжение и водоотведение сверхнорматив</t>
  </si>
  <si>
    <t>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</si>
  <si>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</si>
  <si>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</si>
  <si>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</si>
  <si>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 xml:space="preserve">2 раз в месяц подметание, 2 раза в месяц мытье 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</si>
  <si>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</si>
  <si>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</si>
  <si>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</si>
  <si>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</si>
  <si>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выполненно работ (оказанно услуг) на общую сумму 148476 (сто сорок восемь тысяч четыреста семьдесят шесть) рублей 73 коп.</t>
  </si>
  <si>
    <t>"01" июля 2024 г</t>
  </si>
  <si>
    <t>Ремонт крыши балкона</t>
  </si>
  <si>
    <t>смета</t>
  </si>
  <si>
    <t>Техническая экспертиза</t>
  </si>
  <si>
    <t>май</t>
  </si>
  <si>
    <t>апрель</t>
  </si>
  <si>
    <t>2. Всего за период с 01.01.2024 г по 30.06.2024 г. выполненно работ (оказанно услуг) на общую сумму 304985 (триста четыре тысячи девятьсот восемьдесят пять) рубля 76 коп.</t>
  </si>
  <si>
    <t>"01" октября 2024 г</t>
  </si>
  <si>
    <t>Ефимова Т.И.</t>
  </si>
  <si>
    <t>Замена автомата</t>
  </si>
  <si>
    <t>август</t>
  </si>
  <si>
    <t>Смена светильников и ламп</t>
  </si>
  <si>
    <t>март</t>
  </si>
  <si>
    <t>2. Всего за период с 01.01.2024 г по 30.09.2024 г. выполненно работ (оказанно услуг) на общую сумму 454586 (четыреста пятьдесят четыре тысячи пятьсот восемьдесят шесть) рублей 55 коп.</t>
  </si>
  <si>
    <t>"01" января 2025 г</t>
  </si>
  <si>
    <t>Техническое обслуживание ворот</t>
  </si>
  <si>
    <t>сентябрь</t>
  </si>
  <si>
    <t>Установка ворот (доп.ср-ва)</t>
  </si>
  <si>
    <t>Установка электромагнитного замка</t>
  </si>
  <si>
    <t>декабрь</t>
  </si>
  <si>
    <t>2. Всего за период с 01.01.2024 г по 31.12.2024 г. выполненно работ (оказанно услуг) на общую сумму 837227 (восемьсот тридцать семь тысяч двести двадцать семь) рублей 06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</si>
</sst>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A20" workbookViewId="0">
      <selection activeCell="A32" sqref="A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6" t="s">
        <v>64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35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3334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</v>
      </c>
      <c r="E12" s="10">
        <f>D12*$G$10*12</f>
        <v>32006.400000000001</v>
      </c>
    </row>
    <row r="13" spans="1:7" ht="43.5" customHeight="1">
      <c r="A13" s="7" t="s">
        <v>36</v>
      </c>
      <c r="B13" s="8" t="s">
        <v>40</v>
      </c>
      <c r="C13" s="8" t="s">
        <v>9</v>
      </c>
      <c r="D13" s="9">
        <v>0.56999999999999995</v>
      </c>
      <c r="E13" s="10">
        <f t="shared" ref="E13:E15" si="0">D13*$G$10*12</f>
        <v>22804.559999999998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0.74</v>
      </c>
      <c r="E14" s="10">
        <f t="shared" si="0"/>
        <v>29605.919999999998</v>
      </c>
    </row>
    <row r="15" spans="1:7" ht="38.25">
      <c r="A15" s="22" t="s">
        <v>25</v>
      </c>
      <c r="B15" s="8" t="s">
        <v>8</v>
      </c>
      <c r="C15" s="8" t="s">
        <v>9</v>
      </c>
      <c r="D15" s="9">
        <v>0.94</v>
      </c>
      <c r="E15" s="10">
        <f t="shared" si="0"/>
        <v>37607.520000000004</v>
      </c>
    </row>
    <row r="16" spans="1:7" ht="51">
      <c r="A16" s="7" t="s">
        <v>29</v>
      </c>
      <c r="B16" s="8" t="s">
        <v>40</v>
      </c>
      <c r="C16" s="8" t="s">
        <v>9</v>
      </c>
      <c r="D16" s="26">
        <f>E16/12/G10</f>
        <v>0.39940336932613479</v>
      </c>
      <c r="E16" s="31">
        <v>15979.33</v>
      </c>
      <c r="G16" s="16"/>
    </row>
    <row r="17" spans="1:7">
      <c r="A17" s="7" t="s">
        <v>11</v>
      </c>
      <c r="B17" s="8" t="s">
        <v>40</v>
      </c>
      <c r="C17" s="8" t="s">
        <v>9</v>
      </c>
      <c r="D17" s="9">
        <v>0.19</v>
      </c>
      <c r="E17" s="10">
        <f>D17*$G$10*12</f>
        <v>7601.52</v>
      </c>
      <c r="G17" s="16"/>
    </row>
    <row r="18" spans="1:7" ht="39" customHeight="1">
      <c r="A18" s="7" t="s">
        <v>10</v>
      </c>
      <c r="B18" s="8" t="s">
        <v>38</v>
      </c>
      <c r="C18" s="8" t="s">
        <v>9</v>
      </c>
      <c r="D18" s="8">
        <v>2.81</v>
      </c>
      <c r="E18" s="10">
        <f t="shared" ref="E18:E23" si="1">D18*$G$10*12</f>
        <v>112422.48000000001</v>
      </c>
    </row>
    <row r="19" spans="1:7" ht="45.75" customHeight="1">
      <c r="A19" s="7" t="s">
        <v>30</v>
      </c>
      <c r="B19" s="8" t="s">
        <v>44</v>
      </c>
      <c r="C19" s="8" t="s">
        <v>9</v>
      </c>
      <c r="D19" s="8">
        <v>1.99</v>
      </c>
      <c r="E19" s="10">
        <f t="shared" si="1"/>
        <v>79615.92</v>
      </c>
    </row>
    <row r="20" spans="1:7">
      <c r="A20" s="7" t="s">
        <v>28</v>
      </c>
      <c r="B20" s="8" t="s">
        <v>8</v>
      </c>
      <c r="C20" s="8" t="s">
        <v>9</v>
      </c>
      <c r="D20" s="9">
        <v>3.48</v>
      </c>
      <c r="E20" s="10">
        <f t="shared" si="1"/>
        <v>139227.84</v>
      </c>
    </row>
    <row r="21" spans="1:7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39207.840000000004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14002.8</v>
      </c>
    </row>
    <row r="23" spans="1:7" ht="25.5">
      <c r="A23" s="7" t="s">
        <v>15</v>
      </c>
      <c r="B23" s="8" t="s">
        <v>8</v>
      </c>
      <c r="C23" s="8" t="s">
        <v>9</v>
      </c>
      <c r="D23" s="8">
        <v>0.79</v>
      </c>
      <c r="E23" s="10">
        <f t="shared" si="1"/>
        <v>31606.32</v>
      </c>
    </row>
    <row r="24" spans="1:7" ht="25.5">
      <c r="A24" s="25" t="s">
        <v>33</v>
      </c>
      <c r="B24" s="8" t="s">
        <v>37</v>
      </c>
      <c r="C24" s="23" t="s">
        <v>34</v>
      </c>
      <c r="D24" s="23" t="s">
        <v>43</v>
      </c>
      <c r="E24" s="24">
        <v>7625.77</v>
      </c>
    </row>
    <row r="25" spans="1:7" ht="25.5">
      <c r="A25" s="25" t="s">
        <v>39</v>
      </c>
      <c r="B25" s="8" t="s">
        <v>37</v>
      </c>
      <c r="C25" s="23" t="s">
        <v>34</v>
      </c>
      <c r="D25" s="23" t="s">
        <v>43</v>
      </c>
      <c r="E25" s="24">
        <v>10518.84</v>
      </c>
    </row>
    <row r="26" spans="1:7">
      <c r="A26" s="25" t="s">
        <v>61</v>
      </c>
      <c r="B26" s="23" t="s">
        <v>62</v>
      </c>
      <c r="C26" s="23" t="s">
        <v>34</v>
      </c>
      <c r="D26" s="23" t="s">
        <v>52</v>
      </c>
      <c r="E26" s="24">
        <v>1233</v>
      </c>
    </row>
    <row r="27" spans="1:7">
      <c r="A27" s="25" t="s">
        <v>51</v>
      </c>
      <c r="B27" s="23" t="s">
        <v>54</v>
      </c>
      <c r="C27" s="23" t="s">
        <v>34</v>
      </c>
      <c r="D27" s="23" t="s">
        <v>52</v>
      </c>
      <c r="E27" s="24">
        <v>5000</v>
      </c>
    </row>
    <row r="28" spans="1:7">
      <c r="A28" s="25" t="s">
        <v>53</v>
      </c>
      <c r="B28" s="23" t="s">
        <v>55</v>
      </c>
      <c r="C28" s="23" t="s">
        <v>34</v>
      </c>
      <c r="D28" s="23" t="s">
        <v>52</v>
      </c>
      <c r="E28" s="24">
        <v>10000</v>
      </c>
    </row>
    <row r="29" spans="1:7">
      <c r="A29" s="25" t="s">
        <v>67</v>
      </c>
      <c r="B29" s="23" t="s">
        <v>66</v>
      </c>
      <c r="C29" s="23" t="s">
        <v>34</v>
      </c>
      <c r="D29" s="23" t="s">
        <v>52</v>
      </c>
      <c r="E29" s="24">
        <v>214960</v>
      </c>
    </row>
    <row r="30" spans="1:7">
      <c r="A30" s="25" t="s">
        <v>59</v>
      </c>
      <c r="B30" s="23" t="s">
        <v>60</v>
      </c>
      <c r="C30" s="23" t="s">
        <v>34</v>
      </c>
      <c r="D30" s="23" t="s">
        <v>52</v>
      </c>
      <c r="E30" s="24">
        <v>701</v>
      </c>
    </row>
    <row r="31" spans="1:7">
      <c r="A31" s="25" t="s">
        <v>65</v>
      </c>
      <c r="B31" s="23" t="s">
        <v>37</v>
      </c>
      <c r="C31" s="23" t="s">
        <v>34</v>
      </c>
      <c r="D31" s="32">
        <f>E31/12/G10</f>
        <v>0.14997000599880023</v>
      </c>
      <c r="E31" s="24">
        <v>6000</v>
      </c>
    </row>
    <row r="32" spans="1:7">
      <c r="A32" s="25" t="s">
        <v>68</v>
      </c>
      <c r="B32" s="23" t="s">
        <v>69</v>
      </c>
      <c r="C32" s="23" t="s">
        <v>34</v>
      </c>
      <c r="D32" s="32" t="s">
        <v>52</v>
      </c>
      <c r="E32" s="24">
        <v>19500</v>
      </c>
    </row>
    <row r="33" spans="1:8" ht="19.5" thickBot="1">
      <c r="A33" s="11" t="s">
        <v>16</v>
      </c>
      <c r="B33" s="12"/>
      <c r="C33" s="12"/>
      <c r="D33" s="13"/>
      <c r="E33" s="14">
        <f>SUM(E12:E32)</f>
        <v>837227.05999999994</v>
      </c>
      <c r="G33" s="16"/>
      <c r="H33" s="16"/>
    </row>
    <row r="34" spans="1:8">
      <c r="A34" s="5"/>
      <c r="B34" s="5"/>
      <c r="C34" s="5"/>
      <c r="D34" s="5"/>
      <c r="E34" s="6"/>
    </row>
    <row r="35" spans="1:8" ht="33" customHeight="1">
      <c r="A35" s="37" t="s">
        <v>70</v>
      </c>
      <c r="B35" s="37"/>
      <c r="C35" s="37"/>
      <c r="D35" s="37"/>
      <c r="E35" s="37"/>
    </row>
    <row r="36" spans="1:8">
      <c r="A36" s="5"/>
      <c r="B36" s="5"/>
      <c r="C36" s="5"/>
      <c r="D36" s="5"/>
      <c r="E36" s="6"/>
    </row>
    <row r="37" spans="1:8" ht="15" customHeight="1">
      <c r="A37" s="37" t="s">
        <v>41</v>
      </c>
      <c r="B37" s="37"/>
      <c r="C37" s="37"/>
      <c r="D37" s="37"/>
      <c r="E37" s="37"/>
    </row>
    <row r="38" spans="1:8">
      <c r="A38" s="5"/>
      <c r="B38" s="5"/>
      <c r="C38" s="5"/>
      <c r="D38" s="5"/>
      <c r="E38" s="6"/>
    </row>
    <row r="39" spans="1:8">
      <c r="A39" s="38" t="s">
        <v>42</v>
      </c>
      <c r="B39" s="38"/>
      <c r="C39" s="38"/>
      <c r="D39" s="38"/>
      <c r="E39" s="38"/>
    </row>
    <row r="40" spans="1:8">
      <c r="A40" s="5"/>
      <c r="B40" s="5"/>
      <c r="C40" s="5"/>
      <c r="D40" s="5"/>
      <c r="E40" s="6"/>
    </row>
    <row r="41" spans="1:8" ht="32.25" customHeight="1">
      <c r="A41" s="37" t="s">
        <v>17</v>
      </c>
      <c r="B41" s="37"/>
      <c r="C41" s="37"/>
      <c r="D41" s="37"/>
      <c r="E41" s="37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39" t="s">
        <v>18</v>
      </c>
      <c r="B44" s="39"/>
      <c r="C44" s="39"/>
      <c r="D44" s="39"/>
      <c r="E44" s="39"/>
    </row>
    <row r="45" spans="1:8">
      <c r="A45" s="5"/>
      <c r="B45" s="5"/>
      <c r="C45" s="5"/>
      <c r="D45" s="5"/>
      <c r="E45" s="6"/>
    </row>
    <row r="46" spans="1:8">
      <c r="A46" s="5" t="s">
        <v>45</v>
      </c>
      <c r="B46" s="5" t="s">
        <v>46</v>
      </c>
      <c r="C46" s="5"/>
      <c r="D46" s="5"/>
      <c r="E46" s="6" t="s">
        <v>21</v>
      </c>
    </row>
    <row r="47" spans="1:8">
      <c r="A47" s="5"/>
      <c r="B47" s="5"/>
      <c r="C47" s="5"/>
      <c r="D47" s="5"/>
      <c r="E47" s="6" t="s">
        <v>23</v>
      </c>
    </row>
    <row r="48" spans="1:8">
      <c r="A48" s="5"/>
      <c r="B48" s="5"/>
      <c r="C48" s="5"/>
      <c r="D48" s="5"/>
      <c r="E48" s="6"/>
    </row>
    <row r="49" spans="1:5">
      <c r="A49" s="5" t="s">
        <v>19</v>
      </c>
      <c r="B49" s="5" t="s">
        <v>32</v>
      </c>
      <c r="C49" s="5"/>
      <c r="D49" s="5"/>
    </row>
    <row r="50" spans="1:5">
      <c r="A50" s="5"/>
      <c r="B50" s="38" t="s">
        <v>58</v>
      </c>
      <c r="C50" s="38"/>
      <c r="D50" s="38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33" t="s">
        <v>22</v>
      </c>
      <c r="C54" s="33"/>
      <c r="D54" s="33"/>
      <c r="E54" s="6" t="s">
        <v>23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18" workbookViewId="0">
      <selection activeCell="A33" sqref="A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6" t="s">
        <v>57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35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3334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</v>
      </c>
      <c r="E12" s="10">
        <f>D12*$G$10*9</f>
        <v>24004.800000000003</v>
      </c>
    </row>
    <row r="13" spans="1:7" ht="43.5" customHeight="1">
      <c r="A13" s="7" t="s">
        <v>36</v>
      </c>
      <c r="B13" s="8" t="s">
        <v>40</v>
      </c>
      <c r="C13" s="8" t="s">
        <v>9</v>
      </c>
      <c r="D13" s="9">
        <v>0.56999999999999995</v>
      </c>
      <c r="E13" s="10">
        <f t="shared" ref="E13:E23" si="0">D13*$G$10*9</f>
        <v>17103.419999999998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0.74</v>
      </c>
      <c r="E14" s="10">
        <f t="shared" si="0"/>
        <v>22204.44</v>
      </c>
    </row>
    <row r="15" spans="1:7" ht="38.25">
      <c r="A15" s="22" t="s">
        <v>25</v>
      </c>
      <c r="B15" s="8" t="s">
        <v>8</v>
      </c>
      <c r="C15" s="8" t="s">
        <v>9</v>
      </c>
      <c r="D15" s="9">
        <v>0.94</v>
      </c>
      <c r="E15" s="10">
        <f t="shared" si="0"/>
        <v>28205.64</v>
      </c>
    </row>
    <row r="16" spans="1:7" ht="51">
      <c r="A16" s="7" t="s">
        <v>29</v>
      </c>
      <c r="B16" s="8" t="s">
        <v>40</v>
      </c>
      <c r="C16" s="8" t="s">
        <v>9</v>
      </c>
      <c r="D16" s="26">
        <v>0.33</v>
      </c>
      <c r="E16" s="10">
        <v>13914.2</v>
      </c>
      <c r="G16" s="16"/>
    </row>
    <row r="17" spans="1:8">
      <c r="A17" s="7" t="s">
        <v>11</v>
      </c>
      <c r="B17" s="8" t="s">
        <v>40</v>
      </c>
      <c r="C17" s="8" t="s">
        <v>9</v>
      </c>
      <c r="D17" s="9">
        <v>0.19</v>
      </c>
      <c r="E17" s="10">
        <f t="shared" si="0"/>
        <v>5701.14</v>
      </c>
      <c r="G17" s="16"/>
    </row>
    <row r="18" spans="1:8" ht="39" customHeight="1">
      <c r="A18" s="7" t="s">
        <v>10</v>
      </c>
      <c r="B18" s="8" t="s">
        <v>38</v>
      </c>
      <c r="C18" s="8" t="s">
        <v>9</v>
      </c>
      <c r="D18" s="8">
        <v>2.81</v>
      </c>
      <c r="E18" s="10">
        <f t="shared" si="0"/>
        <v>84316.860000000015</v>
      </c>
    </row>
    <row r="19" spans="1:8" ht="45.75" customHeight="1">
      <c r="A19" s="7" t="s">
        <v>30</v>
      </c>
      <c r="B19" s="8" t="s">
        <v>44</v>
      </c>
      <c r="C19" s="8" t="s">
        <v>9</v>
      </c>
      <c r="D19" s="8">
        <v>1.99</v>
      </c>
      <c r="E19" s="10">
        <f t="shared" si="0"/>
        <v>59711.94</v>
      </c>
    </row>
    <row r="20" spans="1:8">
      <c r="A20" s="7" t="s">
        <v>28</v>
      </c>
      <c r="B20" s="8" t="s">
        <v>8</v>
      </c>
      <c r="C20" s="8" t="s">
        <v>9</v>
      </c>
      <c r="D20" s="9">
        <v>3.48</v>
      </c>
      <c r="E20" s="10">
        <f t="shared" si="0"/>
        <v>104420.88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29405.88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10502.099999999999</v>
      </c>
    </row>
    <row r="23" spans="1:8" ht="25.5">
      <c r="A23" s="7" t="s">
        <v>15</v>
      </c>
      <c r="B23" s="8" t="s">
        <v>8</v>
      </c>
      <c r="C23" s="8" t="s">
        <v>9</v>
      </c>
      <c r="D23" s="8">
        <v>0.79</v>
      </c>
      <c r="E23" s="10">
        <f t="shared" si="0"/>
        <v>23704.74</v>
      </c>
    </row>
    <row r="24" spans="1:8" ht="25.5">
      <c r="A24" s="25" t="s">
        <v>33</v>
      </c>
      <c r="B24" s="8" t="s">
        <v>37</v>
      </c>
      <c r="C24" s="23" t="s">
        <v>34</v>
      </c>
      <c r="D24" s="23" t="s">
        <v>43</v>
      </c>
      <c r="E24" s="24">
        <v>5866.71</v>
      </c>
    </row>
    <row r="25" spans="1:8" ht="25.5">
      <c r="A25" s="25" t="s">
        <v>39</v>
      </c>
      <c r="B25" s="8" t="s">
        <v>37</v>
      </c>
      <c r="C25" s="23" t="s">
        <v>34</v>
      </c>
      <c r="D25" s="23" t="s">
        <v>43</v>
      </c>
      <c r="E25" s="24">
        <v>8589.7999999999993</v>
      </c>
    </row>
    <row r="26" spans="1:8">
      <c r="A26" s="25" t="s">
        <v>61</v>
      </c>
      <c r="B26" s="23" t="s">
        <v>62</v>
      </c>
      <c r="C26" s="23" t="s">
        <v>34</v>
      </c>
      <c r="D26" s="23" t="s">
        <v>52</v>
      </c>
      <c r="E26" s="24">
        <v>1233</v>
      </c>
    </row>
    <row r="27" spans="1:8">
      <c r="A27" s="25" t="s">
        <v>51</v>
      </c>
      <c r="B27" s="23" t="s">
        <v>54</v>
      </c>
      <c r="C27" s="23" t="s">
        <v>34</v>
      </c>
      <c r="D27" s="23" t="s">
        <v>52</v>
      </c>
      <c r="E27" s="24">
        <v>5000</v>
      </c>
    </row>
    <row r="28" spans="1:8">
      <c r="A28" s="25" t="s">
        <v>53</v>
      </c>
      <c r="B28" s="23" t="s">
        <v>55</v>
      </c>
      <c r="C28" s="23" t="s">
        <v>34</v>
      </c>
      <c r="D28" s="23" t="s">
        <v>52</v>
      </c>
      <c r="E28" s="24">
        <v>10000</v>
      </c>
    </row>
    <row r="29" spans="1:8">
      <c r="A29" s="25" t="s">
        <v>59</v>
      </c>
      <c r="B29" s="23" t="s">
        <v>60</v>
      </c>
      <c r="C29" s="23" t="s">
        <v>34</v>
      </c>
      <c r="D29" s="23" t="s">
        <v>52</v>
      </c>
      <c r="E29" s="24">
        <v>701</v>
      </c>
    </row>
    <row r="30" spans="1:8" ht="19.5" thickBot="1">
      <c r="A30" s="11" t="s">
        <v>16</v>
      </c>
      <c r="B30" s="12"/>
      <c r="C30" s="12"/>
      <c r="D30" s="13"/>
      <c r="E30" s="14">
        <f>SUM(E12:E29)</f>
        <v>454586.55</v>
      </c>
      <c r="G30" s="16"/>
      <c r="H30" s="16"/>
    </row>
    <row r="31" spans="1:8">
      <c r="A31" s="5"/>
      <c r="B31" s="5"/>
      <c r="C31" s="5"/>
      <c r="D31" s="5"/>
      <c r="E31" s="6"/>
    </row>
    <row r="32" spans="1:8" ht="33" customHeight="1">
      <c r="A32" s="37" t="s">
        <v>63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 ht="15" customHeight="1">
      <c r="A34" s="37" t="s">
        <v>41</v>
      </c>
      <c r="B34" s="37"/>
      <c r="C34" s="37"/>
      <c r="D34" s="37"/>
      <c r="E34" s="37"/>
    </row>
    <row r="35" spans="1:5">
      <c r="A35" s="5"/>
      <c r="B35" s="5"/>
      <c r="C35" s="5"/>
      <c r="D35" s="5"/>
      <c r="E35" s="6"/>
    </row>
    <row r="36" spans="1:5">
      <c r="A36" s="38" t="s">
        <v>42</v>
      </c>
      <c r="B36" s="38"/>
      <c r="C36" s="38"/>
      <c r="D36" s="38"/>
      <c r="E36" s="38"/>
    </row>
    <row r="37" spans="1:5">
      <c r="A37" s="5"/>
      <c r="B37" s="5"/>
      <c r="C37" s="5"/>
      <c r="D37" s="5"/>
      <c r="E37" s="6"/>
    </row>
    <row r="38" spans="1:5" ht="32.25" customHeight="1">
      <c r="A38" s="37" t="s">
        <v>17</v>
      </c>
      <c r="B38" s="37"/>
      <c r="C38" s="37"/>
      <c r="D38" s="37"/>
      <c r="E38" s="37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9" t="s">
        <v>18</v>
      </c>
      <c r="B41" s="39"/>
      <c r="C41" s="39"/>
      <c r="D41" s="39"/>
      <c r="E41" s="39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32</v>
      </c>
      <c r="C46" s="5"/>
      <c r="D46" s="5"/>
    </row>
    <row r="47" spans="1:5">
      <c r="A47" s="5"/>
      <c r="B47" s="38" t="s">
        <v>58</v>
      </c>
      <c r="C47" s="38"/>
      <c r="D47" s="38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3" t="s">
        <v>22</v>
      </c>
      <c r="C51" s="33"/>
      <c r="D51" s="33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21" workbookViewId="0">
      <selection activeCell="A31" sqref="A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6" t="s">
        <v>50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35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3334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</v>
      </c>
      <c r="E12" s="10">
        <f>D12*$G$10*6</f>
        <v>16003.2</v>
      </c>
    </row>
    <row r="13" spans="1:7" ht="43.5" customHeight="1">
      <c r="A13" s="7" t="s">
        <v>36</v>
      </c>
      <c r="B13" s="8" t="s">
        <v>40</v>
      </c>
      <c r="C13" s="8" t="s">
        <v>9</v>
      </c>
      <c r="D13" s="9">
        <v>0.56999999999999995</v>
      </c>
      <c r="E13" s="10">
        <f t="shared" ref="E13:E23" si="0">D13*$G$10*6</f>
        <v>11402.279999999999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0.74</v>
      </c>
      <c r="E14" s="10">
        <f t="shared" si="0"/>
        <v>14802.96</v>
      </c>
    </row>
    <row r="15" spans="1:7" ht="38.25">
      <c r="A15" s="22" t="s">
        <v>25</v>
      </c>
      <c r="B15" s="8" t="s">
        <v>8</v>
      </c>
      <c r="C15" s="8" t="s">
        <v>9</v>
      </c>
      <c r="D15" s="9">
        <v>0.94</v>
      </c>
      <c r="E15" s="10">
        <f t="shared" si="0"/>
        <v>18803.760000000002</v>
      </c>
    </row>
    <row r="16" spans="1:7" ht="51">
      <c r="A16" s="7" t="s">
        <v>29</v>
      </c>
      <c r="B16" s="8" t="s">
        <v>40</v>
      </c>
      <c r="C16" s="8" t="s">
        <v>9</v>
      </c>
      <c r="D16" s="26">
        <v>0.33</v>
      </c>
      <c r="E16" s="10">
        <f t="shared" si="0"/>
        <v>6601.32</v>
      </c>
      <c r="G16" s="16"/>
    </row>
    <row r="17" spans="1:8">
      <c r="A17" s="7" t="s">
        <v>11</v>
      </c>
      <c r="B17" s="8" t="s">
        <v>40</v>
      </c>
      <c r="C17" s="8" t="s">
        <v>9</v>
      </c>
      <c r="D17" s="9">
        <v>0.19</v>
      </c>
      <c r="E17" s="10">
        <f t="shared" si="0"/>
        <v>3800.76</v>
      </c>
      <c r="G17" s="16"/>
    </row>
    <row r="18" spans="1:8" ht="39" customHeight="1">
      <c r="A18" s="7" t="s">
        <v>10</v>
      </c>
      <c r="B18" s="8" t="s">
        <v>38</v>
      </c>
      <c r="C18" s="8" t="s">
        <v>9</v>
      </c>
      <c r="D18" s="8">
        <v>2.81</v>
      </c>
      <c r="E18" s="10">
        <f t="shared" si="0"/>
        <v>56211.240000000005</v>
      </c>
    </row>
    <row r="19" spans="1:8" ht="45.75" customHeight="1">
      <c r="A19" s="7" t="s">
        <v>30</v>
      </c>
      <c r="B19" s="8" t="s">
        <v>44</v>
      </c>
      <c r="C19" s="8" t="s">
        <v>9</v>
      </c>
      <c r="D19" s="8">
        <v>1.99</v>
      </c>
      <c r="E19" s="10">
        <f t="shared" si="0"/>
        <v>39807.96</v>
      </c>
    </row>
    <row r="20" spans="1:8">
      <c r="A20" s="7" t="s">
        <v>28</v>
      </c>
      <c r="B20" s="8" t="s">
        <v>8</v>
      </c>
      <c r="C20" s="8" t="s">
        <v>9</v>
      </c>
      <c r="D20" s="9">
        <v>3.48</v>
      </c>
      <c r="E20" s="10">
        <f t="shared" si="0"/>
        <v>69613.919999999998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19603.920000000002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7001.4</v>
      </c>
    </row>
    <row r="23" spans="1:8" ht="25.5">
      <c r="A23" s="7" t="s">
        <v>15</v>
      </c>
      <c r="B23" s="8" t="s">
        <v>8</v>
      </c>
      <c r="C23" s="8" t="s">
        <v>9</v>
      </c>
      <c r="D23" s="8">
        <v>0.79</v>
      </c>
      <c r="E23" s="10">
        <f t="shared" si="0"/>
        <v>15803.16</v>
      </c>
    </row>
    <row r="24" spans="1:8" ht="25.5">
      <c r="A24" s="25" t="s">
        <v>33</v>
      </c>
      <c r="B24" s="8" t="s">
        <v>37</v>
      </c>
      <c r="C24" s="23" t="s">
        <v>34</v>
      </c>
      <c r="D24" s="23" t="s">
        <v>43</v>
      </c>
      <c r="E24" s="24">
        <v>3546.21</v>
      </c>
    </row>
    <row r="25" spans="1:8" ht="25.5">
      <c r="A25" s="25" t="s">
        <v>39</v>
      </c>
      <c r="B25" s="8" t="s">
        <v>37</v>
      </c>
      <c r="C25" s="23" t="s">
        <v>34</v>
      </c>
      <c r="D25" s="23" t="s">
        <v>43</v>
      </c>
      <c r="E25" s="24">
        <v>6983.67</v>
      </c>
    </row>
    <row r="26" spans="1:8">
      <c r="A26" s="25" t="s">
        <v>51</v>
      </c>
      <c r="B26" s="23" t="s">
        <v>54</v>
      </c>
      <c r="C26" s="23" t="s">
        <v>34</v>
      </c>
      <c r="D26" s="23" t="s">
        <v>52</v>
      </c>
      <c r="E26" s="24">
        <v>5000</v>
      </c>
    </row>
    <row r="27" spans="1:8">
      <c r="A27" s="25" t="s">
        <v>53</v>
      </c>
      <c r="B27" s="23" t="s">
        <v>55</v>
      </c>
      <c r="C27" s="23" t="s">
        <v>34</v>
      </c>
      <c r="D27" s="23" t="s">
        <v>52</v>
      </c>
      <c r="E27" s="24">
        <v>10000</v>
      </c>
    </row>
    <row r="28" spans="1:8" ht="19.5" thickBot="1">
      <c r="A28" s="11" t="s">
        <v>16</v>
      </c>
      <c r="B28" s="12"/>
      <c r="C28" s="12"/>
      <c r="D28" s="13"/>
      <c r="E28" s="14">
        <f>SUM(E12:E27)</f>
        <v>304985.76</v>
      </c>
      <c r="G28" s="16"/>
      <c r="H28" s="16"/>
    </row>
    <row r="29" spans="1:8">
      <c r="A29" s="5"/>
      <c r="B29" s="5"/>
      <c r="C29" s="5"/>
      <c r="D29" s="5"/>
      <c r="E29" s="6"/>
    </row>
    <row r="30" spans="1:8" ht="33" customHeight="1">
      <c r="A30" s="37" t="s">
        <v>56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 ht="15" customHeight="1">
      <c r="A32" s="37" t="s">
        <v>41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42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2.25" customHeight="1">
      <c r="A36" s="37" t="s">
        <v>17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45</v>
      </c>
      <c r="B41" s="5" t="s">
        <v>46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32</v>
      </c>
      <c r="C44" s="5"/>
      <c r="D44" s="5"/>
    </row>
    <row r="45" spans="1:5">
      <c r="A45" s="5"/>
      <c r="B45" s="38" t="s">
        <v>47</v>
      </c>
      <c r="C45" s="38"/>
      <c r="D45" s="38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3" t="s">
        <v>22</v>
      </c>
      <c r="C49" s="33"/>
      <c r="D49" s="33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opLeftCell="A19" workbookViewId="0">
      <selection activeCell="F31" sqref="F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6" t="s">
        <v>48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35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3334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</v>
      </c>
      <c r="E12" s="10">
        <f>D12*$G$10*3</f>
        <v>8001.6</v>
      </c>
    </row>
    <row r="13" spans="1:7" ht="43.5" customHeight="1">
      <c r="A13" s="7" t="s">
        <v>36</v>
      </c>
      <c r="B13" s="8" t="s">
        <v>40</v>
      </c>
      <c r="C13" s="8" t="s">
        <v>9</v>
      </c>
      <c r="D13" s="9">
        <v>0.56999999999999995</v>
      </c>
      <c r="E13" s="10">
        <f t="shared" ref="E13:E23" si="0">D13*$G$10*3</f>
        <v>5701.1399999999994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0.74</v>
      </c>
      <c r="E14" s="10">
        <f t="shared" si="0"/>
        <v>7401.48</v>
      </c>
    </row>
    <row r="15" spans="1:7" ht="38.25">
      <c r="A15" s="22" t="s">
        <v>25</v>
      </c>
      <c r="B15" s="8" t="s">
        <v>8</v>
      </c>
      <c r="C15" s="8" t="s">
        <v>9</v>
      </c>
      <c r="D15" s="9">
        <v>0.94</v>
      </c>
      <c r="E15" s="10">
        <f t="shared" si="0"/>
        <v>9401.880000000001</v>
      </c>
    </row>
    <row r="16" spans="1:7" ht="51">
      <c r="A16" s="7" t="s">
        <v>29</v>
      </c>
      <c r="B16" s="8" t="s">
        <v>40</v>
      </c>
      <c r="C16" s="8" t="s">
        <v>9</v>
      </c>
      <c r="D16" s="26">
        <v>0.33</v>
      </c>
      <c r="E16" s="10">
        <f t="shared" si="0"/>
        <v>3300.66</v>
      </c>
      <c r="G16" s="16"/>
    </row>
    <row r="17" spans="1:8">
      <c r="A17" s="7" t="s">
        <v>11</v>
      </c>
      <c r="B17" s="8" t="s">
        <v>40</v>
      </c>
      <c r="C17" s="8" t="s">
        <v>9</v>
      </c>
      <c r="D17" s="9">
        <v>0.19</v>
      </c>
      <c r="E17" s="10">
        <f t="shared" si="0"/>
        <v>1900.38</v>
      </c>
      <c r="G17" s="16"/>
    </row>
    <row r="18" spans="1:8" ht="39" customHeight="1">
      <c r="A18" s="7" t="s">
        <v>10</v>
      </c>
      <c r="B18" s="8" t="s">
        <v>38</v>
      </c>
      <c r="C18" s="8" t="s">
        <v>9</v>
      </c>
      <c r="D18" s="8">
        <v>2.81</v>
      </c>
      <c r="E18" s="10">
        <f t="shared" si="0"/>
        <v>28105.620000000003</v>
      </c>
    </row>
    <row r="19" spans="1:8" ht="45.75" customHeight="1">
      <c r="A19" s="7" t="s">
        <v>30</v>
      </c>
      <c r="B19" s="8" t="s">
        <v>44</v>
      </c>
      <c r="C19" s="8" t="s">
        <v>9</v>
      </c>
      <c r="D19" s="8">
        <v>1.99</v>
      </c>
      <c r="E19" s="10">
        <f t="shared" si="0"/>
        <v>19903.98</v>
      </c>
    </row>
    <row r="20" spans="1:8">
      <c r="A20" s="7" t="s">
        <v>28</v>
      </c>
      <c r="B20" s="8" t="s">
        <v>8</v>
      </c>
      <c r="C20" s="8" t="s">
        <v>9</v>
      </c>
      <c r="D20" s="9">
        <v>3.48</v>
      </c>
      <c r="E20" s="10">
        <f t="shared" si="0"/>
        <v>34806.959999999999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9801.9600000000009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3500.7</v>
      </c>
    </row>
    <row r="23" spans="1:8" ht="25.5">
      <c r="A23" s="7" t="s">
        <v>15</v>
      </c>
      <c r="B23" s="8" t="s">
        <v>8</v>
      </c>
      <c r="C23" s="8" t="s">
        <v>9</v>
      </c>
      <c r="D23" s="8">
        <v>0.79</v>
      </c>
      <c r="E23" s="10">
        <f t="shared" si="0"/>
        <v>7901.58</v>
      </c>
    </row>
    <row r="24" spans="1:8" ht="25.5">
      <c r="A24" s="25" t="s">
        <v>33</v>
      </c>
      <c r="B24" s="8" t="s">
        <v>37</v>
      </c>
      <c r="C24" s="23" t="s">
        <v>34</v>
      </c>
      <c r="D24" s="23" t="s">
        <v>43</v>
      </c>
      <c r="E24" s="24">
        <v>1880</v>
      </c>
    </row>
    <row r="25" spans="1:8" ht="25.5">
      <c r="A25" s="25" t="s">
        <v>39</v>
      </c>
      <c r="B25" s="8" t="s">
        <v>37</v>
      </c>
      <c r="C25" s="23" t="s">
        <v>34</v>
      </c>
      <c r="D25" s="23" t="s">
        <v>43</v>
      </c>
      <c r="E25" s="24">
        <v>6868.79</v>
      </c>
    </row>
    <row r="26" spans="1:8" ht="19.5" thickBot="1">
      <c r="A26" s="11" t="s">
        <v>16</v>
      </c>
      <c r="B26" s="12"/>
      <c r="C26" s="12"/>
      <c r="D26" s="13"/>
      <c r="E26" s="14">
        <f>SUM(E12:E25)</f>
        <v>148476.73000000001</v>
      </c>
      <c r="G26" s="16"/>
      <c r="H26" s="16"/>
    </row>
    <row r="27" spans="1:8">
      <c r="A27" s="5"/>
      <c r="B27" s="5"/>
      <c r="C27" s="5"/>
      <c r="D27" s="5"/>
      <c r="E27" s="6"/>
    </row>
    <row r="28" spans="1:8" ht="33" customHeight="1">
      <c r="A28" s="37" t="s">
        <v>49</v>
      </c>
      <c r="B28" s="37"/>
      <c r="C28" s="37"/>
      <c r="D28" s="37"/>
      <c r="E28" s="37"/>
    </row>
    <row r="29" spans="1:8">
      <c r="A29" s="5"/>
      <c r="B29" s="5"/>
      <c r="C29" s="5"/>
      <c r="D29" s="5"/>
      <c r="E29" s="6"/>
    </row>
    <row r="30" spans="1:8" ht="15" customHeight="1">
      <c r="A30" s="37" t="s">
        <v>41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>
      <c r="A32" s="38" t="s">
        <v>42</v>
      </c>
      <c r="B32" s="38"/>
      <c r="C32" s="38"/>
      <c r="D32" s="38"/>
      <c r="E32" s="38"/>
    </row>
    <row r="33" spans="1:5">
      <c r="A33" s="5"/>
      <c r="B33" s="5"/>
      <c r="C33" s="5"/>
      <c r="D33" s="5"/>
      <c r="E33" s="6"/>
    </row>
    <row r="34" spans="1:5" ht="32.25" customHeight="1">
      <c r="A34" s="37" t="s">
        <v>17</v>
      </c>
      <c r="B34" s="37"/>
      <c r="C34" s="37"/>
      <c r="D34" s="37"/>
      <c r="E34" s="37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9" t="s">
        <v>18</v>
      </c>
      <c r="B37" s="39"/>
      <c r="C37" s="39"/>
      <c r="D37" s="39"/>
      <c r="E37" s="39"/>
    </row>
    <row r="38" spans="1:5">
      <c r="A38" s="5"/>
      <c r="B38" s="5"/>
      <c r="C38" s="5"/>
      <c r="D38" s="5"/>
      <c r="E38" s="6"/>
    </row>
    <row r="39" spans="1:5">
      <c r="A39" s="5" t="s">
        <v>45</v>
      </c>
      <c r="B39" s="5" t="s">
        <v>46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32</v>
      </c>
      <c r="C42" s="5"/>
      <c r="D42" s="5"/>
    </row>
    <row r="43" spans="1:5">
      <c r="A43" s="5"/>
      <c r="B43" s="38" t="s">
        <v>47</v>
      </c>
      <c r="C43" s="38"/>
      <c r="D43" s="38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3" t="s">
        <v>22</v>
      </c>
      <c r="C47" s="33"/>
      <c r="D47" s="33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2025-03-19T10:31:55Z</cp:lastPrinted>
  <dcterms:created xsi:type="dcterms:W3CDTF">2017-03-13T08:54:22Z</dcterms:created>
  <dcterms:modified xsi:type="dcterms:W3CDTF">2025-03-19T10:36:42Z</dcterms:modified>
</cp:coreProperties>
</file>