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32" i="19"/>
  <c r="E21" l="1"/>
  <c r="E20"/>
  <c r="E12"/>
  <c r="E13"/>
  <c r="E14"/>
  <c r="E15"/>
  <c r="E16"/>
  <c r="E17"/>
  <c r="E18"/>
  <c r="E11"/>
  <c r="E29" i="18"/>
  <c r="E12"/>
  <c r="E13"/>
  <c r="E14"/>
  <c r="E15"/>
  <c r="E16"/>
  <c r="E17"/>
  <c r="E18"/>
  <c r="E20"/>
  <c r="E21"/>
  <c r="E11"/>
  <c r="E28" i="17"/>
  <c r="E12"/>
  <c r="E13"/>
  <c r="E14"/>
  <c r="E15"/>
  <c r="E16"/>
  <c r="E17"/>
  <c r="E18"/>
  <c r="E19"/>
  <c r="E20"/>
  <c r="E21"/>
  <c r="E11"/>
  <c r="E12" i="16"/>
  <c r="E13"/>
  <c r="E14"/>
  <c r="E15"/>
  <c r="E16"/>
  <c r="E17"/>
  <c r="E18"/>
  <c r="E19"/>
  <c r="E20"/>
  <c r="E21"/>
  <c r="E11"/>
  <c r="E26" l="1"/>
</calcChain>
</file>

<file path=xl/sharedStrings.xml><?xml version="1.0" encoding="utf-8"?>
<sst xmlns="http://schemas.openxmlformats.org/spreadsheetml/2006/main" count="363" uniqueCount="67">
  <si>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</si>
  <si>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</si>
  <si>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</si>
  <si>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</si>
  <si>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</si>
  <si>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</si>
  <si>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</si>
  <si>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</si>
  <si>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</si>
  <si>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</si>
  <si>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</si>
  <si>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</si>
  <si>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</si>
  <si>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</si>
  <si>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</si>
  <si>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</si>
  <si>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</si>
  <si>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</si>
  <si>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</si>
  <si>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</si>
  <si>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</si>
  <si>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</si>
  <si>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</si>
  <si>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</si>
  <si>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</si>
  <si>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</si>
  <si>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</si>
  <si>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</si>
  <si>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</si>
  <si>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</si>
  <si>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1. Исполнителем предъявлены к приемке следующие оказанные на основании договора подряда №6у/2016 от 01.09.2016 г. услуги и выполненные работы по содержанию и текущему ремонту общего имущества в МКД расположенного по адресу ул. Биологическая,8</t>
  </si>
  <si>
    <t>Техническое обслуживание служба систем  центрального отопления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</si>
  <si>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Биологическая,8</t>
    </r>
    <r>
      <rPr>
        <sz val="11"/>
        <rFont val="Times New Roman"/>
        <family val="1"/>
        <charset val="204"/>
      </rPr>
      <t xml:space="preserve"> именуемые в дальнейшем "Заказчик", в лице Лангольф А.В. являющегося собственником квартиры № 49,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</si>
  <si>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 графику</t>
  </si>
  <si>
    <t>руб</t>
  </si>
  <si>
    <t>Электроэнергия норматив</t>
  </si>
  <si>
    <t>Генеральный директор ООО УК "Авантаж"</t>
  </si>
  <si>
    <t>Сверхнорматив водоснабжение и водотведение</t>
  </si>
  <si>
    <t>Норматив водоснабжение и водотведение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</si>
  <si>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</si>
  <si>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</si>
  <si>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</si>
  <si>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норматив</t>
  </si>
  <si>
    <t>смета</t>
  </si>
  <si>
    <t>Составил:</t>
  </si>
  <si>
    <t>Начальник ПЭО Лебедева О.И</t>
  </si>
  <si>
    <t>Миткалов П.Н.</t>
  </si>
  <si>
    <t>"01" апреля 2024 г.</t>
  </si>
  <si>
    <t>Замена крана и трубы в подвале</t>
  </si>
  <si>
    <t>2. Всего за период с 01.01.2024 г по 31.03.2024 г. выполненно работ (оказанно услуг) на общую сумму 287494 (двести восемьдесят семь тысяч четыреста девяносто четыре) рубля 88 коп.</t>
  </si>
  <si>
    <t>"01" июля 2024 г.</t>
  </si>
  <si>
    <t>Электроэнергия сверхнорматив</t>
  </si>
  <si>
    <t>март</t>
  </si>
  <si>
    <t>Замена трубы в подвале</t>
  </si>
  <si>
    <t>май</t>
  </si>
  <si>
    <t>2. Всего за период с 01.01.2024 г по 30.06.2024 г. выполненно работ (оказанно услуг) на общую сумму 435774 (четыреста тридцать пять тысяч семьсот семьдесят четыре) рубля 14 коп.</t>
  </si>
  <si>
    <t>"01" октября 2024 г.</t>
  </si>
  <si>
    <t>август</t>
  </si>
  <si>
    <t>2. Всего за период с 01.01.2024 г по 30.09.2024 г. выполненно работ (оказанно услуг) на общую сумму 658194 (шестьсот пятьдесят восемь тысяч сто девяносто четыре) рубля 21 коп.</t>
  </si>
  <si>
    <t>Ефимова Т.И.</t>
  </si>
  <si>
    <t>"01" января 2025 г.</t>
  </si>
  <si>
    <t>Замена насоса в подвалах</t>
  </si>
  <si>
    <t>декабрь</t>
  </si>
  <si>
    <t>Проверка вентканалов и дымоходов</t>
  </si>
  <si>
    <t>Поверка приборов учета</t>
  </si>
  <si>
    <t>сентябрь</t>
  </si>
  <si>
    <t>2. Всего за период с 01.01.2024 г по 31.12.2024 г. выполненно работ (оказанно услуг) на общую сумму 937000 (девятьсот тридцать семь тысяч) рублей 89 коп.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</si>
</sst>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" fontId="6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4" fontId="12" fillId="0" borderId="0" xfId="0" applyNumberFormat="1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workbookViewId="0">
      <selection activeCell="A36" sqref="A36:E36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5" t="s">
        <v>2</v>
      </c>
      <c r="B4" s="1"/>
      <c r="C4" s="1"/>
      <c r="D4" s="40" t="s">
        <v>60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32</v>
      </c>
      <c r="B6" s="41"/>
      <c r="C6" s="41"/>
      <c r="D6" s="41"/>
      <c r="E6" s="41"/>
    </row>
    <row r="7" spans="1:7" ht="12.75" customHeight="1">
      <c r="A7" s="3"/>
      <c r="B7" s="3"/>
      <c r="C7" s="3"/>
      <c r="D7" s="3"/>
      <c r="E7" s="4"/>
    </row>
    <row r="8" spans="1:7" ht="45.75" customHeight="1">
      <c r="A8" s="41" t="s">
        <v>30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4229.3</v>
      </c>
    </row>
    <row r="10" spans="1:7" ht="75">
      <c r="A10" s="13" t="s">
        <v>3</v>
      </c>
      <c r="B10" s="14" t="s">
        <v>4</v>
      </c>
      <c r="C10" s="14" t="s">
        <v>5</v>
      </c>
      <c r="D10" s="15" t="s">
        <v>6</v>
      </c>
      <c r="E10" s="16" t="s">
        <v>7</v>
      </c>
    </row>
    <row r="11" spans="1:7" ht="38.25" customHeight="1">
      <c r="A11" s="17" t="s">
        <v>27</v>
      </c>
      <c r="B11" s="7" t="s">
        <v>8</v>
      </c>
      <c r="C11" s="7" t="s">
        <v>9</v>
      </c>
      <c r="D11" s="8">
        <v>0.4</v>
      </c>
      <c r="E11" s="18">
        <f>D11*$G$9*12</f>
        <v>20300.640000000003</v>
      </c>
    </row>
    <row r="12" spans="1:7" ht="54.75" customHeight="1">
      <c r="A12" s="12" t="s">
        <v>26</v>
      </c>
      <c r="B12" s="7" t="s">
        <v>8</v>
      </c>
      <c r="C12" s="7" t="s">
        <v>9</v>
      </c>
      <c r="D12" s="8">
        <v>0.52</v>
      </c>
      <c r="E12" s="18">
        <f t="shared" ref="E12:E18" si="0">D12*$G$9*12</f>
        <v>26390.832000000002</v>
      </c>
    </row>
    <row r="13" spans="1:7" ht="25.5">
      <c r="A13" s="19" t="s">
        <v>29</v>
      </c>
      <c r="B13" s="7" t="s">
        <v>8</v>
      </c>
      <c r="C13" s="7" t="s">
        <v>9</v>
      </c>
      <c r="D13" s="8">
        <v>0.4</v>
      </c>
      <c r="E13" s="18">
        <f t="shared" si="0"/>
        <v>20300.640000000003</v>
      </c>
    </row>
    <row r="14" spans="1:7" ht="38.25">
      <c r="A14" s="12" t="s">
        <v>25</v>
      </c>
      <c r="B14" s="7" t="s">
        <v>8</v>
      </c>
      <c r="C14" s="7" t="s">
        <v>9</v>
      </c>
      <c r="D14" s="8">
        <v>1.04</v>
      </c>
      <c r="E14" s="18">
        <f t="shared" si="0"/>
        <v>52781.664000000004</v>
      </c>
    </row>
    <row r="15" spans="1:7">
      <c r="A15" s="20" t="s">
        <v>11</v>
      </c>
      <c r="B15" s="7" t="s">
        <v>8</v>
      </c>
      <c r="C15" s="7" t="s">
        <v>9</v>
      </c>
      <c r="D15" s="8">
        <v>0.16</v>
      </c>
      <c r="E15" s="18">
        <f t="shared" si="0"/>
        <v>8120.2559999999994</v>
      </c>
    </row>
    <row r="16" spans="1:7" ht="25.5">
      <c r="A16" s="20" t="s">
        <v>10</v>
      </c>
      <c r="B16" s="7" t="s">
        <v>33</v>
      </c>
      <c r="C16" s="7" t="s">
        <v>9</v>
      </c>
      <c r="D16" s="7">
        <v>4.76</v>
      </c>
      <c r="E16" s="18">
        <f t="shared" si="0"/>
        <v>241577.61600000001</v>
      </c>
    </row>
    <row r="17" spans="1:8">
      <c r="A17" s="20" t="s">
        <v>28</v>
      </c>
      <c r="B17" s="7" t="s">
        <v>8</v>
      </c>
      <c r="C17" s="7" t="s">
        <v>9</v>
      </c>
      <c r="D17" s="8">
        <v>3.36</v>
      </c>
      <c r="E17" s="18">
        <f t="shared" si="0"/>
        <v>170525.37599999999</v>
      </c>
    </row>
    <row r="18" spans="1:8" ht="25.5">
      <c r="A18" s="20" t="s">
        <v>12</v>
      </c>
      <c r="B18" s="7" t="s">
        <v>13</v>
      </c>
      <c r="C18" s="7" t="s">
        <v>9</v>
      </c>
      <c r="D18" s="8">
        <v>0.98</v>
      </c>
      <c r="E18" s="18">
        <f t="shared" si="0"/>
        <v>49736.567999999999</v>
      </c>
    </row>
    <row r="19" spans="1:8" ht="25.5">
      <c r="A19" s="12" t="s">
        <v>31</v>
      </c>
      <c r="B19" s="7" t="s">
        <v>8</v>
      </c>
      <c r="C19" s="7" t="s">
        <v>9</v>
      </c>
      <c r="D19" s="9">
        <v>1.81</v>
      </c>
      <c r="E19" s="36">
        <v>92723.94</v>
      </c>
    </row>
    <row r="20" spans="1:8" ht="25.5">
      <c r="A20" s="20" t="s">
        <v>14</v>
      </c>
      <c r="B20" s="7" t="s">
        <v>13</v>
      </c>
      <c r="C20" s="7" t="s">
        <v>9</v>
      </c>
      <c r="D20" s="7">
        <v>0.35</v>
      </c>
      <c r="E20" s="18">
        <f>D20*$G$9*12</f>
        <v>17763.059999999998</v>
      </c>
    </row>
    <row r="21" spans="1:8" ht="15.75" customHeight="1">
      <c r="A21" s="20" t="s">
        <v>15</v>
      </c>
      <c r="B21" s="7" t="s">
        <v>8</v>
      </c>
      <c r="C21" s="7" t="s">
        <v>9</v>
      </c>
      <c r="D21" s="7">
        <v>1.1100000000000001</v>
      </c>
      <c r="E21" s="18">
        <f>D21*$G$9*12</f>
        <v>56334.276000000013</v>
      </c>
    </row>
    <row r="22" spans="1:8" s="29" customFormat="1">
      <c r="A22" s="12" t="s">
        <v>35</v>
      </c>
      <c r="B22" s="7" t="s">
        <v>39</v>
      </c>
      <c r="C22" s="7" t="s">
        <v>34</v>
      </c>
      <c r="D22" s="7" t="s">
        <v>42</v>
      </c>
      <c r="E22" s="28">
        <v>85567.39</v>
      </c>
    </row>
    <row r="23" spans="1:8" s="29" customFormat="1">
      <c r="A23" s="12" t="s">
        <v>51</v>
      </c>
      <c r="B23" s="7" t="s">
        <v>39</v>
      </c>
      <c r="C23" s="7" t="s">
        <v>34</v>
      </c>
      <c r="D23" s="7" t="s">
        <v>42</v>
      </c>
      <c r="E23" s="26">
        <v>2111.71</v>
      </c>
    </row>
    <row r="24" spans="1:8" s="29" customFormat="1" ht="25.5">
      <c r="A24" s="27" t="s">
        <v>37</v>
      </c>
      <c r="B24" s="7" t="s">
        <v>39</v>
      </c>
      <c r="C24" s="7" t="s">
        <v>34</v>
      </c>
      <c r="D24" s="7" t="s">
        <v>42</v>
      </c>
      <c r="E24" s="26">
        <v>3370.28</v>
      </c>
    </row>
    <row r="25" spans="1:8" s="29" customFormat="1" ht="18" customHeight="1">
      <c r="A25" s="27" t="s">
        <v>38</v>
      </c>
      <c r="B25" s="7" t="s">
        <v>39</v>
      </c>
      <c r="C25" s="7" t="s">
        <v>34</v>
      </c>
      <c r="D25" s="7" t="s">
        <v>42</v>
      </c>
      <c r="E25" s="26">
        <v>14686.29</v>
      </c>
    </row>
    <row r="26" spans="1:8" s="29" customFormat="1" ht="18" customHeight="1">
      <c r="A26" s="27" t="s">
        <v>48</v>
      </c>
      <c r="B26" s="25" t="s">
        <v>52</v>
      </c>
      <c r="C26" s="7" t="s">
        <v>34</v>
      </c>
      <c r="D26" s="25" t="s">
        <v>43</v>
      </c>
      <c r="E26" s="26">
        <v>2471</v>
      </c>
    </row>
    <row r="27" spans="1:8" s="29" customFormat="1" ht="18" customHeight="1">
      <c r="A27" s="27" t="s">
        <v>53</v>
      </c>
      <c r="B27" s="25" t="s">
        <v>54</v>
      </c>
      <c r="C27" s="7" t="s">
        <v>34</v>
      </c>
      <c r="D27" s="25" t="s">
        <v>43</v>
      </c>
      <c r="E27" s="26">
        <v>3560</v>
      </c>
    </row>
    <row r="28" spans="1:8" s="29" customFormat="1" ht="18" customHeight="1">
      <c r="A28" s="27" t="s">
        <v>53</v>
      </c>
      <c r="B28" s="25" t="s">
        <v>57</v>
      </c>
      <c r="C28" s="7" t="s">
        <v>34</v>
      </c>
      <c r="D28" s="25" t="s">
        <v>43</v>
      </c>
      <c r="E28" s="26">
        <v>7280</v>
      </c>
    </row>
    <row r="29" spans="1:8" s="29" customFormat="1" ht="18" customHeight="1">
      <c r="A29" s="27" t="s">
        <v>61</v>
      </c>
      <c r="B29" s="25" t="s">
        <v>62</v>
      </c>
      <c r="C29" s="7" t="s">
        <v>34</v>
      </c>
      <c r="D29" s="25" t="s">
        <v>43</v>
      </c>
      <c r="E29" s="26">
        <v>54140</v>
      </c>
    </row>
    <row r="30" spans="1:8" s="29" customFormat="1" ht="18" customHeight="1">
      <c r="A30" s="27" t="s">
        <v>63</v>
      </c>
      <c r="B30" s="25" t="s">
        <v>57</v>
      </c>
      <c r="C30" s="7" t="s">
        <v>34</v>
      </c>
      <c r="D30" s="25" t="s">
        <v>43</v>
      </c>
      <c r="E30" s="26">
        <v>3900</v>
      </c>
    </row>
    <row r="31" spans="1:8" s="29" customFormat="1" ht="18" customHeight="1">
      <c r="A31" s="27" t="s">
        <v>64</v>
      </c>
      <c r="B31" s="25" t="s">
        <v>65</v>
      </c>
      <c r="C31" s="7" t="s">
        <v>34</v>
      </c>
      <c r="D31" s="25" t="s">
        <v>43</v>
      </c>
      <c r="E31" s="26">
        <v>3359.35</v>
      </c>
    </row>
    <row r="32" spans="1:8" ht="19.5" thickBot="1">
      <c r="A32" s="21" t="s">
        <v>16</v>
      </c>
      <c r="B32" s="22"/>
      <c r="C32" s="22"/>
      <c r="D32" s="23"/>
      <c r="E32" s="24">
        <f>SUM(E11:E31)</f>
        <v>937000.88800000004</v>
      </c>
      <c r="G32" s="11"/>
      <c r="H32" s="11"/>
    </row>
    <row r="33" spans="1:5">
      <c r="A33" s="5"/>
      <c r="B33" s="5"/>
      <c r="C33" s="5"/>
      <c r="D33" s="5"/>
      <c r="E33" s="6"/>
    </row>
    <row r="34" spans="1:5" ht="33" customHeight="1">
      <c r="A34" s="41" t="s">
        <v>66</v>
      </c>
      <c r="B34" s="41"/>
      <c r="C34" s="41"/>
      <c r="D34" s="41"/>
      <c r="E34" s="41"/>
    </row>
    <row r="35" spans="1:5">
      <c r="A35" s="30"/>
      <c r="B35" s="30"/>
      <c r="C35" s="30"/>
      <c r="D35" s="30"/>
      <c r="E35" s="31"/>
    </row>
    <row r="36" spans="1:5" ht="19.5" customHeight="1">
      <c r="A36" s="41" t="s">
        <v>40</v>
      </c>
      <c r="B36" s="41"/>
      <c r="C36" s="41"/>
      <c r="D36" s="41"/>
      <c r="E36" s="41"/>
    </row>
    <row r="37" spans="1:5">
      <c r="A37" s="5"/>
      <c r="B37" s="5"/>
      <c r="C37" s="5"/>
      <c r="D37" s="5"/>
      <c r="E37" s="6"/>
    </row>
    <row r="38" spans="1:5" ht="18.75" customHeight="1">
      <c r="A38" s="42" t="s">
        <v>41</v>
      </c>
      <c r="B38" s="42"/>
      <c r="C38" s="42"/>
      <c r="D38" s="42"/>
      <c r="E38" s="42"/>
    </row>
    <row r="39" spans="1:5">
      <c r="A39" s="5"/>
      <c r="B39" s="5"/>
      <c r="C39" s="5"/>
      <c r="D39" s="5"/>
      <c r="E39" s="6"/>
    </row>
    <row r="40" spans="1:5" ht="31.5" customHeight="1">
      <c r="A40" s="41" t="s">
        <v>17</v>
      </c>
      <c r="B40" s="41"/>
      <c r="C40" s="41"/>
      <c r="D40" s="41"/>
      <c r="E40" s="41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43" t="s">
        <v>18</v>
      </c>
      <c r="B43" s="43"/>
      <c r="C43" s="43"/>
      <c r="D43" s="43"/>
      <c r="E43" s="43"/>
    </row>
    <row r="44" spans="1:5">
      <c r="A44" s="5" t="s">
        <v>44</v>
      </c>
      <c r="B44" s="5" t="s">
        <v>45</v>
      </c>
      <c r="C44" s="5"/>
      <c r="D44" s="5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19</v>
      </c>
      <c r="B47" s="5" t="s">
        <v>36</v>
      </c>
      <c r="C47" s="5"/>
      <c r="D47" s="5"/>
    </row>
    <row r="48" spans="1:5">
      <c r="A48" s="5"/>
      <c r="B48" s="42" t="s">
        <v>59</v>
      </c>
      <c r="C48" s="42"/>
      <c r="D48" s="42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7" t="s">
        <v>22</v>
      </c>
      <c r="C52" s="37"/>
      <c r="D52" s="37"/>
      <c r="E52" s="6" t="s">
        <v>23</v>
      </c>
    </row>
  </sheetData>
  <mergeCells count="12">
    <mergeCell ref="B52:D52"/>
    <mergeCell ref="A1:E1"/>
    <mergeCell ref="A2:E2"/>
    <mergeCell ref="D4:E4"/>
    <mergeCell ref="A6:E6"/>
    <mergeCell ref="A8:E8"/>
    <mergeCell ref="A34:E34"/>
    <mergeCell ref="A36:E36"/>
    <mergeCell ref="A38:E38"/>
    <mergeCell ref="A40:E40"/>
    <mergeCell ref="A43:E43"/>
    <mergeCell ref="B48:D48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topLeftCell="A25" workbookViewId="0">
      <selection activeCell="B45" sqref="B45:D45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40" t="s">
        <v>56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32</v>
      </c>
      <c r="B6" s="41"/>
      <c r="C6" s="41"/>
      <c r="D6" s="41"/>
      <c r="E6" s="41"/>
    </row>
    <row r="7" spans="1:7" ht="12.75" customHeight="1">
      <c r="A7" s="3"/>
      <c r="B7" s="3"/>
      <c r="C7" s="3"/>
      <c r="D7" s="3"/>
      <c r="E7" s="4"/>
    </row>
    <row r="8" spans="1:7" ht="45.75" customHeight="1">
      <c r="A8" s="41" t="s">
        <v>30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4229.3</v>
      </c>
    </row>
    <row r="10" spans="1:7" ht="75">
      <c r="A10" s="13" t="s">
        <v>3</v>
      </c>
      <c r="B10" s="14" t="s">
        <v>4</v>
      </c>
      <c r="C10" s="14" t="s">
        <v>5</v>
      </c>
      <c r="D10" s="15" t="s">
        <v>6</v>
      </c>
      <c r="E10" s="16" t="s">
        <v>7</v>
      </c>
    </row>
    <row r="11" spans="1:7" ht="38.25" customHeight="1">
      <c r="A11" s="17" t="s">
        <v>27</v>
      </c>
      <c r="B11" s="7" t="s">
        <v>8</v>
      </c>
      <c r="C11" s="7" t="s">
        <v>9</v>
      </c>
      <c r="D11" s="8">
        <v>0.4</v>
      </c>
      <c r="E11" s="18">
        <f>D11*$G$9*9</f>
        <v>15225.480000000003</v>
      </c>
    </row>
    <row r="12" spans="1:7" ht="54.75" customHeight="1">
      <c r="A12" s="12" t="s">
        <v>26</v>
      </c>
      <c r="B12" s="7" t="s">
        <v>8</v>
      </c>
      <c r="C12" s="7" t="s">
        <v>9</v>
      </c>
      <c r="D12" s="8">
        <v>0.52</v>
      </c>
      <c r="E12" s="18">
        <f t="shared" ref="E12:E21" si="0">D12*$G$9*9</f>
        <v>19793.124000000003</v>
      </c>
    </row>
    <row r="13" spans="1:7" ht="25.5">
      <c r="A13" s="19" t="s">
        <v>29</v>
      </c>
      <c r="B13" s="7" t="s">
        <v>8</v>
      </c>
      <c r="C13" s="7" t="s">
        <v>9</v>
      </c>
      <c r="D13" s="8">
        <v>0.4</v>
      </c>
      <c r="E13" s="18">
        <f t="shared" si="0"/>
        <v>15225.480000000003</v>
      </c>
    </row>
    <row r="14" spans="1:7" ht="38.25">
      <c r="A14" s="12" t="s">
        <v>25</v>
      </c>
      <c r="B14" s="7" t="s">
        <v>8</v>
      </c>
      <c r="C14" s="7" t="s">
        <v>9</v>
      </c>
      <c r="D14" s="8">
        <v>1.04</v>
      </c>
      <c r="E14" s="18">
        <f t="shared" si="0"/>
        <v>39586.248000000007</v>
      </c>
    </row>
    <row r="15" spans="1:7">
      <c r="A15" s="20" t="s">
        <v>11</v>
      </c>
      <c r="B15" s="7" t="s">
        <v>8</v>
      </c>
      <c r="C15" s="7" t="s">
        <v>9</v>
      </c>
      <c r="D15" s="8">
        <v>0.16</v>
      </c>
      <c r="E15" s="18">
        <f t="shared" si="0"/>
        <v>6090.192</v>
      </c>
    </row>
    <row r="16" spans="1:7" ht="25.5">
      <c r="A16" s="20" t="s">
        <v>10</v>
      </c>
      <c r="B16" s="7" t="s">
        <v>33</v>
      </c>
      <c r="C16" s="7" t="s">
        <v>9</v>
      </c>
      <c r="D16" s="7">
        <v>4.76</v>
      </c>
      <c r="E16" s="18">
        <f t="shared" si="0"/>
        <v>181183.212</v>
      </c>
    </row>
    <row r="17" spans="1:8">
      <c r="A17" s="20" t="s">
        <v>28</v>
      </c>
      <c r="B17" s="7" t="s">
        <v>8</v>
      </c>
      <c r="C17" s="7" t="s">
        <v>9</v>
      </c>
      <c r="D17" s="8">
        <v>3.36</v>
      </c>
      <c r="E17" s="18">
        <f t="shared" si="0"/>
        <v>127894.03200000001</v>
      </c>
    </row>
    <row r="18" spans="1:8" ht="25.5">
      <c r="A18" s="20" t="s">
        <v>12</v>
      </c>
      <c r="B18" s="7" t="s">
        <v>13</v>
      </c>
      <c r="C18" s="7" t="s">
        <v>9</v>
      </c>
      <c r="D18" s="8">
        <v>0.98</v>
      </c>
      <c r="E18" s="18">
        <f t="shared" si="0"/>
        <v>37302.425999999999</v>
      </c>
    </row>
    <row r="19" spans="1:8" ht="25.5">
      <c r="A19" s="12" t="s">
        <v>31</v>
      </c>
      <c r="B19" s="7" t="s">
        <v>8</v>
      </c>
      <c r="C19" s="7" t="s">
        <v>9</v>
      </c>
      <c r="D19" s="9">
        <v>1.81</v>
      </c>
      <c r="E19" s="18">
        <v>69010.95</v>
      </c>
    </row>
    <row r="20" spans="1:8" ht="25.5">
      <c r="A20" s="20" t="s">
        <v>14</v>
      </c>
      <c r="B20" s="7" t="s">
        <v>13</v>
      </c>
      <c r="C20" s="7" t="s">
        <v>9</v>
      </c>
      <c r="D20" s="7">
        <v>0.35</v>
      </c>
      <c r="E20" s="18">
        <f t="shared" si="0"/>
        <v>13322.294999999998</v>
      </c>
    </row>
    <row r="21" spans="1:8" ht="15.75" customHeight="1">
      <c r="A21" s="20" t="s">
        <v>15</v>
      </c>
      <c r="B21" s="7" t="s">
        <v>8</v>
      </c>
      <c r="C21" s="7" t="s">
        <v>9</v>
      </c>
      <c r="D21" s="7">
        <v>1.1100000000000001</v>
      </c>
      <c r="E21" s="18">
        <f t="shared" si="0"/>
        <v>42250.707000000009</v>
      </c>
    </row>
    <row r="22" spans="1:8" s="29" customFormat="1">
      <c r="A22" s="12" t="s">
        <v>35</v>
      </c>
      <c r="B22" s="7" t="s">
        <v>39</v>
      </c>
      <c r="C22" s="7" t="s">
        <v>34</v>
      </c>
      <c r="D22" s="7" t="s">
        <v>42</v>
      </c>
      <c r="E22" s="28">
        <v>63278.879999999997</v>
      </c>
    </row>
    <row r="23" spans="1:8" s="29" customFormat="1">
      <c r="A23" s="12" t="s">
        <v>51</v>
      </c>
      <c r="B23" s="7" t="s">
        <v>39</v>
      </c>
      <c r="C23" s="7" t="s">
        <v>34</v>
      </c>
      <c r="D23" s="7" t="s">
        <v>42</v>
      </c>
      <c r="E23" s="26">
        <v>2111.71</v>
      </c>
    </row>
    <row r="24" spans="1:8" s="29" customFormat="1" ht="25.5">
      <c r="A24" s="27" t="s">
        <v>37</v>
      </c>
      <c r="B24" s="7" t="s">
        <v>39</v>
      </c>
      <c r="C24" s="7" t="s">
        <v>34</v>
      </c>
      <c r="D24" s="7" t="s">
        <v>42</v>
      </c>
      <c r="E24" s="26">
        <v>1735.25</v>
      </c>
    </row>
    <row r="25" spans="1:8" s="29" customFormat="1" ht="18" customHeight="1">
      <c r="A25" s="27" t="s">
        <v>38</v>
      </c>
      <c r="B25" s="7" t="s">
        <v>39</v>
      </c>
      <c r="C25" s="7" t="s">
        <v>34</v>
      </c>
      <c r="D25" s="7" t="s">
        <v>42</v>
      </c>
      <c r="E25" s="26">
        <v>10873.22</v>
      </c>
    </row>
    <row r="26" spans="1:8" s="29" customFormat="1" ht="18" customHeight="1">
      <c r="A26" s="27" t="s">
        <v>48</v>
      </c>
      <c r="B26" s="25" t="s">
        <v>52</v>
      </c>
      <c r="C26" s="7" t="s">
        <v>34</v>
      </c>
      <c r="D26" s="25" t="s">
        <v>43</v>
      </c>
      <c r="E26" s="26">
        <v>2471</v>
      </c>
    </row>
    <row r="27" spans="1:8" s="29" customFormat="1" ht="18" customHeight="1">
      <c r="A27" s="27" t="s">
        <v>53</v>
      </c>
      <c r="B27" s="25" t="s">
        <v>54</v>
      </c>
      <c r="C27" s="7" t="s">
        <v>34</v>
      </c>
      <c r="D27" s="25" t="s">
        <v>43</v>
      </c>
      <c r="E27" s="26">
        <v>3560</v>
      </c>
    </row>
    <row r="28" spans="1:8" s="29" customFormat="1" ht="18" customHeight="1">
      <c r="A28" s="27" t="s">
        <v>53</v>
      </c>
      <c r="B28" s="25" t="s">
        <v>57</v>
      </c>
      <c r="C28" s="7" t="s">
        <v>34</v>
      </c>
      <c r="D28" s="25" t="s">
        <v>43</v>
      </c>
      <c r="E28" s="26">
        <v>7280</v>
      </c>
    </row>
    <row r="29" spans="1:8" ht="19.5" thickBot="1">
      <c r="A29" s="21" t="s">
        <v>16</v>
      </c>
      <c r="B29" s="22"/>
      <c r="C29" s="22"/>
      <c r="D29" s="23"/>
      <c r="E29" s="24">
        <f>SUM(E11:E28)</f>
        <v>658194.20600000001</v>
      </c>
      <c r="G29" s="11"/>
      <c r="H29" s="11"/>
    </row>
    <row r="30" spans="1:8">
      <c r="A30" s="5"/>
      <c r="B30" s="5"/>
      <c r="C30" s="5"/>
      <c r="D30" s="5"/>
      <c r="E30" s="6"/>
    </row>
    <row r="31" spans="1:8" ht="33" customHeight="1">
      <c r="A31" s="41" t="s">
        <v>58</v>
      </c>
      <c r="B31" s="41"/>
      <c r="C31" s="41"/>
      <c r="D31" s="41"/>
      <c r="E31" s="41"/>
    </row>
    <row r="32" spans="1:8">
      <c r="A32" s="30"/>
      <c r="B32" s="30"/>
      <c r="C32" s="30"/>
      <c r="D32" s="30"/>
      <c r="E32" s="31"/>
    </row>
    <row r="33" spans="1:5" ht="15.75" customHeight="1">
      <c r="A33" s="41" t="s">
        <v>40</v>
      </c>
      <c r="B33" s="41"/>
      <c r="C33" s="41"/>
      <c r="D33" s="41"/>
      <c r="E33" s="41"/>
    </row>
    <row r="34" spans="1:5">
      <c r="A34" s="5"/>
      <c r="B34" s="5"/>
      <c r="C34" s="5"/>
      <c r="D34" s="5"/>
      <c r="E34" s="6"/>
    </row>
    <row r="35" spans="1:5">
      <c r="A35" s="42" t="s">
        <v>41</v>
      </c>
      <c r="B35" s="42"/>
      <c r="C35" s="42"/>
      <c r="D35" s="42"/>
      <c r="E35" s="42"/>
    </row>
    <row r="36" spans="1:5">
      <c r="A36" s="5"/>
      <c r="B36" s="5"/>
      <c r="C36" s="5"/>
      <c r="D36" s="5"/>
      <c r="E36" s="6"/>
    </row>
    <row r="37" spans="1:5" ht="26.25" customHeight="1">
      <c r="A37" s="41" t="s">
        <v>17</v>
      </c>
      <c r="B37" s="41"/>
      <c r="C37" s="41"/>
      <c r="D37" s="41"/>
      <c r="E37" s="41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43" t="s">
        <v>18</v>
      </c>
      <c r="B40" s="43"/>
      <c r="C40" s="43"/>
      <c r="D40" s="43"/>
      <c r="E40" s="43"/>
    </row>
    <row r="41" spans="1:5">
      <c r="A41" s="5" t="s">
        <v>44</v>
      </c>
      <c r="B41" s="5" t="s">
        <v>45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36</v>
      </c>
      <c r="C44" s="5"/>
      <c r="D44" s="5"/>
    </row>
    <row r="45" spans="1:5">
      <c r="A45" s="5"/>
      <c r="B45" s="42" t="s">
        <v>59</v>
      </c>
      <c r="C45" s="42"/>
      <c r="D45" s="42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7" t="s">
        <v>22</v>
      </c>
      <c r="C49" s="37"/>
      <c r="D49" s="37"/>
      <c r="E49" s="6" t="s">
        <v>23</v>
      </c>
    </row>
  </sheetData>
  <mergeCells count="12">
    <mergeCell ref="B49:D49"/>
    <mergeCell ref="A1:E1"/>
    <mergeCell ref="A2:E2"/>
    <mergeCell ref="D4:E4"/>
    <mergeCell ref="A6:E6"/>
    <mergeCell ref="A8:E8"/>
    <mergeCell ref="A31:E31"/>
    <mergeCell ref="A33:E33"/>
    <mergeCell ref="A35:E35"/>
    <mergeCell ref="A37:E37"/>
    <mergeCell ref="A40:E40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topLeftCell="A13" workbookViewId="0">
      <selection activeCell="A31" sqref="A31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50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32</v>
      </c>
      <c r="B6" s="41"/>
      <c r="C6" s="41"/>
      <c r="D6" s="41"/>
      <c r="E6" s="41"/>
    </row>
    <row r="7" spans="1:7" ht="12.75" customHeight="1">
      <c r="A7" s="3"/>
      <c r="B7" s="3"/>
      <c r="C7" s="3"/>
      <c r="D7" s="3"/>
      <c r="E7" s="4"/>
    </row>
    <row r="8" spans="1:7" ht="45.75" customHeight="1">
      <c r="A8" s="41" t="s">
        <v>30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4229.3</v>
      </c>
    </row>
    <row r="10" spans="1:7" ht="75">
      <c r="A10" s="13" t="s">
        <v>3</v>
      </c>
      <c r="B10" s="14" t="s">
        <v>4</v>
      </c>
      <c r="C10" s="14" t="s">
        <v>5</v>
      </c>
      <c r="D10" s="15" t="s">
        <v>6</v>
      </c>
      <c r="E10" s="16" t="s">
        <v>7</v>
      </c>
    </row>
    <row r="11" spans="1:7" ht="38.25" customHeight="1">
      <c r="A11" s="17" t="s">
        <v>27</v>
      </c>
      <c r="B11" s="7" t="s">
        <v>8</v>
      </c>
      <c r="C11" s="7" t="s">
        <v>9</v>
      </c>
      <c r="D11" s="8">
        <v>0.4</v>
      </c>
      <c r="E11" s="18">
        <f>D11*$G$9*6</f>
        <v>10150.320000000002</v>
      </c>
    </row>
    <row r="12" spans="1:7" ht="54.75" customHeight="1">
      <c r="A12" s="12" t="s">
        <v>26</v>
      </c>
      <c r="B12" s="7" t="s">
        <v>8</v>
      </c>
      <c r="C12" s="7" t="s">
        <v>9</v>
      </c>
      <c r="D12" s="8">
        <v>0.52</v>
      </c>
      <c r="E12" s="18">
        <f t="shared" ref="E12:E21" si="0">D12*$G$9*6</f>
        <v>13195.416000000001</v>
      </c>
    </row>
    <row r="13" spans="1:7" ht="25.5">
      <c r="A13" s="19" t="s">
        <v>29</v>
      </c>
      <c r="B13" s="7" t="s">
        <v>8</v>
      </c>
      <c r="C13" s="7" t="s">
        <v>9</v>
      </c>
      <c r="D13" s="8">
        <v>0.4</v>
      </c>
      <c r="E13" s="18">
        <f t="shared" si="0"/>
        <v>10150.320000000002</v>
      </c>
    </row>
    <row r="14" spans="1:7" ht="38.25">
      <c r="A14" s="12" t="s">
        <v>25</v>
      </c>
      <c r="B14" s="7" t="s">
        <v>8</v>
      </c>
      <c r="C14" s="7" t="s">
        <v>9</v>
      </c>
      <c r="D14" s="8">
        <v>1.04</v>
      </c>
      <c r="E14" s="18">
        <f t="shared" si="0"/>
        <v>26390.832000000002</v>
      </c>
    </row>
    <row r="15" spans="1:7">
      <c r="A15" s="20" t="s">
        <v>11</v>
      </c>
      <c r="B15" s="7" t="s">
        <v>8</v>
      </c>
      <c r="C15" s="7" t="s">
        <v>9</v>
      </c>
      <c r="D15" s="8">
        <v>0.16</v>
      </c>
      <c r="E15" s="18">
        <f t="shared" si="0"/>
        <v>4060.1279999999997</v>
      </c>
    </row>
    <row r="16" spans="1:7" ht="25.5">
      <c r="A16" s="20" t="s">
        <v>10</v>
      </c>
      <c r="B16" s="7" t="s">
        <v>33</v>
      </c>
      <c r="C16" s="7" t="s">
        <v>9</v>
      </c>
      <c r="D16" s="7">
        <v>4.76</v>
      </c>
      <c r="E16" s="18">
        <f t="shared" si="0"/>
        <v>120788.808</v>
      </c>
    </row>
    <row r="17" spans="1:8">
      <c r="A17" s="20" t="s">
        <v>28</v>
      </c>
      <c r="B17" s="7" t="s">
        <v>8</v>
      </c>
      <c r="C17" s="7" t="s">
        <v>9</v>
      </c>
      <c r="D17" s="8">
        <v>3.36</v>
      </c>
      <c r="E17" s="18">
        <f t="shared" si="0"/>
        <v>85262.687999999995</v>
      </c>
    </row>
    <row r="18" spans="1:8" ht="25.5">
      <c r="A18" s="20" t="s">
        <v>12</v>
      </c>
      <c r="B18" s="7" t="s">
        <v>13</v>
      </c>
      <c r="C18" s="7" t="s">
        <v>9</v>
      </c>
      <c r="D18" s="8">
        <v>0.98</v>
      </c>
      <c r="E18" s="18">
        <f t="shared" si="0"/>
        <v>24868.284</v>
      </c>
    </row>
    <row r="19" spans="1:8" ht="25.5">
      <c r="A19" s="12" t="s">
        <v>31</v>
      </c>
      <c r="B19" s="7" t="s">
        <v>8</v>
      </c>
      <c r="C19" s="7" t="s">
        <v>9</v>
      </c>
      <c r="D19" s="9">
        <v>1.81</v>
      </c>
      <c r="E19" s="18">
        <f t="shared" si="0"/>
        <v>45930.198000000004</v>
      </c>
    </row>
    <row r="20" spans="1:8" ht="25.5">
      <c r="A20" s="20" t="s">
        <v>14</v>
      </c>
      <c r="B20" s="7" t="s">
        <v>13</v>
      </c>
      <c r="C20" s="7" t="s">
        <v>9</v>
      </c>
      <c r="D20" s="7">
        <v>0.35</v>
      </c>
      <c r="E20" s="18">
        <f t="shared" si="0"/>
        <v>8881.5299999999988</v>
      </c>
    </row>
    <row r="21" spans="1:8" ht="15.75" customHeight="1">
      <c r="A21" s="20" t="s">
        <v>15</v>
      </c>
      <c r="B21" s="7" t="s">
        <v>8</v>
      </c>
      <c r="C21" s="7" t="s">
        <v>9</v>
      </c>
      <c r="D21" s="7">
        <v>1.1100000000000001</v>
      </c>
      <c r="E21" s="18">
        <f t="shared" si="0"/>
        <v>28167.138000000006</v>
      </c>
    </row>
    <row r="22" spans="1:8" s="29" customFormat="1">
      <c r="A22" s="12" t="s">
        <v>35</v>
      </c>
      <c r="B22" s="7" t="s">
        <v>39</v>
      </c>
      <c r="C22" s="7" t="s">
        <v>34</v>
      </c>
      <c r="D22" s="7" t="s">
        <v>42</v>
      </c>
      <c r="E22" s="28">
        <v>40990.370000000003</v>
      </c>
    </row>
    <row r="23" spans="1:8" s="29" customFormat="1">
      <c r="A23" s="12" t="s">
        <v>51</v>
      </c>
      <c r="B23" s="7" t="s">
        <v>39</v>
      </c>
      <c r="C23" s="7" t="s">
        <v>34</v>
      </c>
      <c r="D23" s="7" t="s">
        <v>42</v>
      </c>
      <c r="E23" s="26">
        <v>2111.71</v>
      </c>
    </row>
    <row r="24" spans="1:8" s="29" customFormat="1" ht="25.5">
      <c r="A24" s="27" t="s">
        <v>37</v>
      </c>
      <c r="B24" s="7" t="s">
        <v>39</v>
      </c>
      <c r="C24" s="7" t="s">
        <v>34</v>
      </c>
      <c r="D24" s="7" t="s">
        <v>42</v>
      </c>
      <c r="E24" s="26">
        <v>1735.25</v>
      </c>
    </row>
    <row r="25" spans="1:8" s="29" customFormat="1" ht="18" customHeight="1">
      <c r="A25" s="27" t="s">
        <v>38</v>
      </c>
      <c r="B25" s="7" t="s">
        <v>39</v>
      </c>
      <c r="C25" s="7" t="s">
        <v>34</v>
      </c>
      <c r="D25" s="7" t="s">
        <v>42</v>
      </c>
      <c r="E25" s="26">
        <v>7060.15</v>
      </c>
    </row>
    <row r="26" spans="1:8" s="29" customFormat="1" ht="18" customHeight="1">
      <c r="A26" s="27" t="s">
        <v>48</v>
      </c>
      <c r="B26" s="25" t="s">
        <v>52</v>
      </c>
      <c r="C26" s="7" t="s">
        <v>34</v>
      </c>
      <c r="D26" s="25" t="s">
        <v>43</v>
      </c>
      <c r="E26" s="26">
        <v>2471</v>
      </c>
    </row>
    <row r="27" spans="1:8" s="29" customFormat="1" ht="18" customHeight="1">
      <c r="A27" s="27" t="s">
        <v>53</v>
      </c>
      <c r="B27" s="25" t="s">
        <v>54</v>
      </c>
      <c r="C27" s="7" t="s">
        <v>34</v>
      </c>
      <c r="D27" s="25" t="s">
        <v>43</v>
      </c>
      <c r="E27" s="26">
        <v>3560</v>
      </c>
    </row>
    <row r="28" spans="1:8" ht="19.5" thickBot="1">
      <c r="A28" s="21" t="s">
        <v>16</v>
      </c>
      <c r="B28" s="22"/>
      <c r="C28" s="22"/>
      <c r="D28" s="23"/>
      <c r="E28" s="24">
        <f>SUM(E11:E27)</f>
        <v>435774.14200000005</v>
      </c>
      <c r="G28" s="11"/>
      <c r="H28" s="11"/>
    </row>
    <row r="29" spans="1:8">
      <c r="A29" s="5"/>
      <c r="B29" s="5"/>
      <c r="C29" s="5"/>
      <c r="D29" s="5"/>
      <c r="E29" s="6"/>
    </row>
    <row r="30" spans="1:8" ht="33" customHeight="1">
      <c r="A30" s="41" t="s">
        <v>55</v>
      </c>
      <c r="B30" s="41"/>
      <c r="C30" s="41"/>
      <c r="D30" s="41"/>
      <c r="E30" s="41"/>
    </row>
    <row r="31" spans="1:8">
      <c r="A31" s="30"/>
      <c r="B31" s="30"/>
      <c r="C31" s="30"/>
      <c r="D31" s="30"/>
      <c r="E31" s="31"/>
    </row>
    <row r="32" spans="1:8" ht="15.75" customHeight="1">
      <c r="A32" s="41" t="s">
        <v>40</v>
      </c>
      <c r="B32" s="41"/>
      <c r="C32" s="41"/>
      <c r="D32" s="41"/>
      <c r="E32" s="41"/>
    </row>
    <row r="33" spans="1:5">
      <c r="A33" s="5"/>
      <c r="B33" s="5"/>
      <c r="C33" s="5"/>
      <c r="D33" s="5"/>
      <c r="E33" s="6"/>
    </row>
    <row r="34" spans="1:5">
      <c r="A34" s="42" t="s">
        <v>41</v>
      </c>
      <c r="B34" s="42"/>
      <c r="C34" s="42"/>
      <c r="D34" s="42"/>
      <c r="E34" s="42"/>
    </row>
    <row r="35" spans="1:5">
      <c r="A35" s="5"/>
      <c r="B35" s="5"/>
      <c r="C35" s="5"/>
      <c r="D35" s="5"/>
      <c r="E35" s="6"/>
    </row>
    <row r="36" spans="1:5" ht="26.25" customHeight="1">
      <c r="A36" s="41" t="s">
        <v>17</v>
      </c>
      <c r="B36" s="41"/>
      <c r="C36" s="41"/>
      <c r="D36" s="41"/>
      <c r="E36" s="41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3" t="s">
        <v>18</v>
      </c>
      <c r="B39" s="43"/>
      <c r="C39" s="43"/>
      <c r="D39" s="43"/>
      <c r="E39" s="43"/>
    </row>
    <row r="40" spans="1:5">
      <c r="A40" s="5" t="s">
        <v>44</v>
      </c>
      <c r="B40" s="5" t="s">
        <v>45</v>
      </c>
      <c r="C40" s="5"/>
      <c r="D40" s="5"/>
      <c r="E40" s="6" t="s">
        <v>21</v>
      </c>
    </row>
    <row r="41" spans="1:5">
      <c r="A41" s="5"/>
      <c r="B41" s="5"/>
      <c r="C41" s="5"/>
      <c r="D41" s="5"/>
      <c r="E41" s="6" t="s">
        <v>23</v>
      </c>
    </row>
    <row r="42" spans="1:5">
      <c r="A42" s="5"/>
      <c r="B42" s="5"/>
      <c r="C42" s="5"/>
      <c r="D42" s="5"/>
      <c r="E42" s="6"/>
    </row>
    <row r="43" spans="1:5">
      <c r="A43" s="5" t="s">
        <v>19</v>
      </c>
      <c r="B43" s="5" t="s">
        <v>36</v>
      </c>
      <c r="C43" s="5"/>
      <c r="D43" s="5"/>
    </row>
    <row r="44" spans="1:5">
      <c r="A44" s="5"/>
      <c r="B44" s="42" t="s">
        <v>46</v>
      </c>
      <c r="C44" s="42"/>
      <c r="D44" s="42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24</v>
      </c>
      <c r="B47" s="5" t="s">
        <v>20</v>
      </c>
      <c r="C47" s="5"/>
      <c r="D47" s="5"/>
      <c r="E47" s="6" t="s">
        <v>21</v>
      </c>
    </row>
    <row r="48" spans="1:5">
      <c r="A48" s="5"/>
      <c r="B48" s="37" t="s">
        <v>22</v>
      </c>
      <c r="C48" s="37"/>
      <c r="D48" s="37"/>
      <c r="E48" s="6" t="s">
        <v>23</v>
      </c>
    </row>
  </sheetData>
  <mergeCells count="12">
    <mergeCell ref="B48:D48"/>
    <mergeCell ref="A1:E1"/>
    <mergeCell ref="A2:E2"/>
    <mergeCell ref="D4:E4"/>
    <mergeCell ref="A6:E6"/>
    <mergeCell ref="A8:E8"/>
    <mergeCell ref="A30:E30"/>
    <mergeCell ref="A32:E32"/>
    <mergeCell ref="A34:E34"/>
    <mergeCell ref="A36:E36"/>
    <mergeCell ref="A39:E39"/>
    <mergeCell ref="B44:D4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topLeftCell="A13" workbookViewId="0">
      <selection activeCell="D31" sqref="D31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32</v>
      </c>
      <c r="B6" s="41"/>
      <c r="C6" s="41"/>
      <c r="D6" s="41"/>
      <c r="E6" s="41"/>
    </row>
    <row r="7" spans="1:7" ht="12.75" customHeight="1">
      <c r="A7" s="3"/>
      <c r="B7" s="3"/>
      <c r="C7" s="3"/>
      <c r="D7" s="3"/>
      <c r="E7" s="4"/>
    </row>
    <row r="8" spans="1:7" ht="45.75" customHeight="1">
      <c r="A8" s="41" t="s">
        <v>30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4229.3</v>
      </c>
    </row>
    <row r="10" spans="1:7" ht="75">
      <c r="A10" s="13" t="s">
        <v>3</v>
      </c>
      <c r="B10" s="14" t="s">
        <v>4</v>
      </c>
      <c r="C10" s="14" t="s">
        <v>5</v>
      </c>
      <c r="D10" s="15" t="s">
        <v>6</v>
      </c>
      <c r="E10" s="16" t="s">
        <v>7</v>
      </c>
    </row>
    <row r="11" spans="1:7" ht="38.25" customHeight="1">
      <c r="A11" s="17" t="s">
        <v>27</v>
      </c>
      <c r="B11" s="7" t="s">
        <v>8</v>
      </c>
      <c r="C11" s="7" t="s">
        <v>9</v>
      </c>
      <c r="D11" s="8">
        <v>0.4</v>
      </c>
      <c r="E11" s="18">
        <f>D11*$G$9*3</f>
        <v>5075.1600000000008</v>
      </c>
    </row>
    <row r="12" spans="1:7" ht="54.75" customHeight="1">
      <c r="A12" s="12" t="s">
        <v>26</v>
      </c>
      <c r="B12" s="7" t="s">
        <v>8</v>
      </c>
      <c r="C12" s="7" t="s">
        <v>9</v>
      </c>
      <c r="D12" s="8">
        <v>0.52</v>
      </c>
      <c r="E12" s="18">
        <f t="shared" ref="E12:E21" si="0">D12*$G$9*3</f>
        <v>6597.7080000000005</v>
      </c>
    </row>
    <row r="13" spans="1:7" ht="25.5">
      <c r="A13" s="19" t="s">
        <v>29</v>
      </c>
      <c r="B13" s="7" t="s">
        <v>8</v>
      </c>
      <c r="C13" s="7" t="s">
        <v>9</v>
      </c>
      <c r="D13" s="8">
        <v>0.4</v>
      </c>
      <c r="E13" s="18">
        <f t="shared" si="0"/>
        <v>5075.1600000000008</v>
      </c>
    </row>
    <row r="14" spans="1:7" ht="38.25">
      <c r="A14" s="12" t="s">
        <v>25</v>
      </c>
      <c r="B14" s="7" t="s">
        <v>8</v>
      </c>
      <c r="C14" s="7" t="s">
        <v>9</v>
      </c>
      <c r="D14" s="8">
        <v>1.04</v>
      </c>
      <c r="E14" s="18">
        <f t="shared" si="0"/>
        <v>13195.416000000001</v>
      </c>
    </row>
    <row r="15" spans="1:7">
      <c r="A15" s="20" t="s">
        <v>11</v>
      </c>
      <c r="B15" s="7" t="s">
        <v>8</v>
      </c>
      <c r="C15" s="7" t="s">
        <v>9</v>
      </c>
      <c r="D15" s="8">
        <v>0.16</v>
      </c>
      <c r="E15" s="18">
        <f t="shared" si="0"/>
        <v>2030.0639999999999</v>
      </c>
    </row>
    <row r="16" spans="1:7" ht="25.5">
      <c r="A16" s="20" t="s">
        <v>10</v>
      </c>
      <c r="B16" s="7" t="s">
        <v>33</v>
      </c>
      <c r="C16" s="7" t="s">
        <v>9</v>
      </c>
      <c r="D16" s="7">
        <v>4.76</v>
      </c>
      <c r="E16" s="18">
        <f t="shared" si="0"/>
        <v>60394.404000000002</v>
      </c>
    </row>
    <row r="17" spans="1:8">
      <c r="A17" s="20" t="s">
        <v>28</v>
      </c>
      <c r="B17" s="7" t="s">
        <v>8</v>
      </c>
      <c r="C17" s="7" t="s">
        <v>9</v>
      </c>
      <c r="D17" s="8">
        <v>3.36</v>
      </c>
      <c r="E17" s="18">
        <f t="shared" si="0"/>
        <v>42631.343999999997</v>
      </c>
    </row>
    <row r="18" spans="1:8" ht="25.5">
      <c r="A18" s="20" t="s">
        <v>12</v>
      </c>
      <c r="B18" s="7" t="s">
        <v>13</v>
      </c>
      <c r="C18" s="7" t="s">
        <v>9</v>
      </c>
      <c r="D18" s="8">
        <v>0.98</v>
      </c>
      <c r="E18" s="18">
        <f t="shared" si="0"/>
        <v>12434.142</v>
      </c>
    </row>
    <row r="19" spans="1:8" ht="25.5">
      <c r="A19" s="12" t="s">
        <v>31</v>
      </c>
      <c r="B19" s="7" t="s">
        <v>8</v>
      </c>
      <c r="C19" s="7" t="s">
        <v>9</v>
      </c>
      <c r="D19" s="9">
        <v>1.81</v>
      </c>
      <c r="E19" s="18">
        <f t="shared" si="0"/>
        <v>22965.099000000002</v>
      </c>
    </row>
    <row r="20" spans="1:8" ht="25.5">
      <c r="A20" s="20" t="s">
        <v>14</v>
      </c>
      <c r="B20" s="7" t="s">
        <v>13</v>
      </c>
      <c r="C20" s="7" t="s">
        <v>9</v>
      </c>
      <c r="D20" s="7">
        <v>0.35</v>
      </c>
      <c r="E20" s="18">
        <f t="shared" si="0"/>
        <v>4440.7649999999994</v>
      </c>
    </row>
    <row r="21" spans="1:8" ht="15.75" customHeight="1">
      <c r="A21" s="20" t="s">
        <v>15</v>
      </c>
      <c r="B21" s="7" t="s">
        <v>8</v>
      </c>
      <c r="C21" s="7" t="s">
        <v>9</v>
      </c>
      <c r="D21" s="7">
        <v>1.1100000000000001</v>
      </c>
      <c r="E21" s="18">
        <f t="shared" si="0"/>
        <v>14083.569000000003</v>
      </c>
    </row>
    <row r="22" spans="1:8" s="29" customFormat="1">
      <c r="A22" s="12" t="s">
        <v>35</v>
      </c>
      <c r="B22" s="7" t="s">
        <v>39</v>
      </c>
      <c r="C22" s="7" t="s">
        <v>34</v>
      </c>
      <c r="D22" s="7" t="s">
        <v>42</v>
      </c>
      <c r="E22" s="28">
        <v>81980.740000000005</v>
      </c>
    </row>
    <row r="23" spans="1:8" s="29" customFormat="1" ht="25.5">
      <c r="A23" s="27" t="s">
        <v>37</v>
      </c>
      <c r="B23" s="7" t="s">
        <v>39</v>
      </c>
      <c r="C23" s="7" t="s">
        <v>34</v>
      </c>
      <c r="D23" s="7" t="s">
        <v>42</v>
      </c>
      <c r="E23" s="26">
        <v>0</v>
      </c>
    </row>
    <row r="24" spans="1:8" s="29" customFormat="1" ht="18" customHeight="1">
      <c r="A24" s="27" t="s">
        <v>38</v>
      </c>
      <c r="B24" s="7" t="s">
        <v>39</v>
      </c>
      <c r="C24" s="7" t="s">
        <v>34</v>
      </c>
      <c r="D24" s="7" t="s">
        <v>42</v>
      </c>
      <c r="E24" s="26">
        <v>14120.31</v>
      </c>
    </row>
    <row r="25" spans="1:8" s="29" customFormat="1" ht="18" customHeight="1">
      <c r="A25" s="27" t="s">
        <v>48</v>
      </c>
      <c r="B25" s="25"/>
      <c r="C25" s="7" t="s">
        <v>34</v>
      </c>
      <c r="D25" s="25" t="s">
        <v>43</v>
      </c>
      <c r="E25" s="26">
        <v>2471</v>
      </c>
    </row>
    <row r="26" spans="1:8" ht="19.5" thickBot="1">
      <c r="A26" s="21" t="s">
        <v>16</v>
      </c>
      <c r="B26" s="22"/>
      <c r="C26" s="22"/>
      <c r="D26" s="23"/>
      <c r="E26" s="24">
        <f>SUM(E11:E25)</f>
        <v>287494.88099999999</v>
      </c>
      <c r="G26" s="11"/>
      <c r="H26" s="11"/>
    </row>
    <row r="27" spans="1:8">
      <c r="A27" s="5"/>
      <c r="B27" s="5"/>
      <c r="C27" s="5"/>
      <c r="D27" s="5"/>
      <c r="E27" s="6"/>
    </row>
    <row r="28" spans="1:8" ht="33" customHeight="1">
      <c r="A28" s="41" t="s">
        <v>49</v>
      </c>
      <c r="B28" s="41"/>
      <c r="C28" s="41"/>
      <c r="D28" s="41"/>
      <c r="E28" s="41"/>
    </row>
    <row r="29" spans="1:8">
      <c r="A29" s="30"/>
      <c r="B29" s="30"/>
      <c r="C29" s="30"/>
      <c r="D29" s="30"/>
      <c r="E29" s="31"/>
    </row>
    <row r="30" spans="1:8" ht="15.75" customHeight="1">
      <c r="A30" s="41" t="s">
        <v>40</v>
      </c>
      <c r="B30" s="41"/>
      <c r="C30" s="41"/>
      <c r="D30" s="41"/>
      <c r="E30" s="41"/>
    </row>
    <row r="31" spans="1:8">
      <c r="A31" s="5"/>
      <c r="B31" s="5"/>
      <c r="C31" s="5"/>
      <c r="D31" s="5"/>
      <c r="E31" s="6"/>
    </row>
    <row r="32" spans="1:8">
      <c r="A32" s="42" t="s">
        <v>41</v>
      </c>
      <c r="B32" s="42"/>
      <c r="C32" s="42"/>
      <c r="D32" s="42"/>
      <c r="E32" s="42"/>
    </row>
    <row r="33" spans="1:5">
      <c r="A33" s="5"/>
      <c r="B33" s="5"/>
      <c r="C33" s="5"/>
      <c r="D33" s="5"/>
      <c r="E33" s="6"/>
    </row>
    <row r="34" spans="1:5" ht="26.25" customHeight="1">
      <c r="A34" s="41" t="s">
        <v>17</v>
      </c>
      <c r="B34" s="41"/>
      <c r="C34" s="41"/>
      <c r="D34" s="41"/>
      <c r="E34" s="41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43" t="s">
        <v>18</v>
      </c>
      <c r="B37" s="43"/>
      <c r="C37" s="43"/>
      <c r="D37" s="43"/>
      <c r="E37" s="43"/>
    </row>
    <row r="38" spans="1:5">
      <c r="A38" s="5" t="s">
        <v>44</v>
      </c>
      <c r="B38" s="5" t="s">
        <v>45</v>
      </c>
      <c r="C38" s="5"/>
      <c r="D38" s="5"/>
      <c r="E38" s="6" t="s">
        <v>21</v>
      </c>
    </row>
    <row r="39" spans="1:5">
      <c r="A39" s="5"/>
      <c r="B39" s="5"/>
      <c r="C39" s="5"/>
      <c r="D39" s="5"/>
      <c r="E39" s="6" t="s">
        <v>23</v>
      </c>
    </row>
    <row r="40" spans="1:5">
      <c r="A40" s="5"/>
      <c r="B40" s="5"/>
      <c r="C40" s="5"/>
      <c r="D40" s="5"/>
      <c r="E40" s="6"/>
    </row>
    <row r="41" spans="1:5">
      <c r="A41" s="5" t="s">
        <v>19</v>
      </c>
      <c r="B41" s="5" t="s">
        <v>36</v>
      </c>
      <c r="C41" s="5"/>
      <c r="D41" s="5"/>
    </row>
    <row r="42" spans="1:5">
      <c r="A42" s="5"/>
      <c r="B42" s="42" t="s">
        <v>46</v>
      </c>
      <c r="C42" s="42"/>
      <c r="D42" s="42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24</v>
      </c>
      <c r="B45" s="5" t="s">
        <v>20</v>
      </c>
      <c r="C45" s="5"/>
      <c r="D45" s="5"/>
      <c r="E45" s="6" t="s">
        <v>21</v>
      </c>
    </row>
    <row r="46" spans="1:5">
      <c r="A46" s="5"/>
      <c r="B46" s="37" t="s">
        <v>22</v>
      </c>
      <c r="C46" s="37"/>
      <c r="D46" s="37"/>
      <c r="E46" s="6" t="s">
        <v>23</v>
      </c>
    </row>
  </sheetData>
  <mergeCells count="12">
    <mergeCell ref="B46:D46"/>
    <mergeCell ref="A1:E1"/>
    <mergeCell ref="A2:E2"/>
    <mergeCell ref="D4:E4"/>
    <mergeCell ref="A6:E6"/>
    <mergeCell ref="A8:E8"/>
    <mergeCell ref="A28:E28"/>
    <mergeCell ref="A30:E30"/>
    <mergeCell ref="A32:E32"/>
    <mergeCell ref="A34:E34"/>
    <mergeCell ref="A37:E37"/>
    <mergeCell ref="B42:D42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2025-03-06T07:29:00Z</cp:lastPrinted>
  <dcterms:created xsi:type="dcterms:W3CDTF">2017-03-13T08:54:22Z</dcterms:created>
  <dcterms:modified xsi:type="dcterms:W3CDTF">2025-03-06T07:31:25Z</dcterms:modified>
</cp:coreProperties>
</file>