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23" r:id="rId1"/>
    <sheet name="3 кв" sheetId="22" r:id="rId2"/>
    <sheet name="2 кв" sheetId="21" r:id="rId3"/>
    <sheet name="1 кв" sheetId="20" r:id="rId4"/>
  </sheets>
  <calcPr calcId="125725"/>
</workbook>
</file>

<file path=xl/calcChain.xml><?xml version="1.0" encoding="utf-8"?>
<calcChain xmlns="http://schemas.openxmlformats.org/spreadsheetml/2006/main">
  <c r="E36" i="23"/>
  <c r="D23" l="1"/>
  <c r="D15"/>
  <c r="E24"/>
  <c r="E17"/>
  <c r="E18"/>
  <c r="E19"/>
  <c r="E20"/>
  <c r="E21"/>
  <c r="E22"/>
  <c r="E16"/>
  <c r="E12"/>
  <c r="E13"/>
  <c r="E14"/>
  <c r="E11"/>
  <c r="E34" i="22"/>
  <c r="E12"/>
  <c r="E13"/>
  <c r="E14"/>
  <c r="E16"/>
  <c r="E17"/>
  <c r="E18"/>
  <c r="E19"/>
  <c r="E20"/>
  <c r="E21"/>
  <c r="E22"/>
  <c r="E23"/>
  <c r="E24"/>
  <c r="E11"/>
  <c r="E12" i="21"/>
  <c r="E13"/>
  <c r="E14"/>
  <c r="E16"/>
  <c r="E17"/>
  <c r="E18"/>
  <c r="E20"/>
  <c r="E21"/>
  <c r="E22"/>
  <c r="E23"/>
  <c r="E24"/>
  <c r="E11"/>
  <c r="E30" s="1"/>
  <c r="E30" i="20"/>
  <c r="E15"/>
  <c r="E21"/>
  <c r="E22"/>
  <c r="E23"/>
  <c r="E24"/>
  <c r="E11"/>
  <c r="E12"/>
  <c r="E13"/>
  <c r="E14"/>
  <c r="E16"/>
  <c r="E17"/>
  <c r="E18"/>
  <c r="E19"/>
  <c r="E20"/>
</calcChain>
</file>

<file path=xl/sharedStrings.xml><?xml version="1.0" encoding="utf-8"?>
<sst xmlns="http://schemas.openxmlformats.org/spreadsheetml/2006/main" count="412" uniqueCount="75">
  <si>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</si>
  <si>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</si>
  <si>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</si>
  <si>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</si>
  <si>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</si>
  <si>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</si>
  <si>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</si>
  <si>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</si>
  <si>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</si>
  <si>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</si>
  <si>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</si>
  <si>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</si>
  <si>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</si>
  <si>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</si>
  <si>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</si>
  <si>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</si>
  <si>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</si>
  <si>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</si>
  <si>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</si>
  <si>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</si>
  <si>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</si>
  <si>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</si>
  <si>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</si>
  <si>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</si>
  <si>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</si>
  <si>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</si>
  <si>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</si>
  <si>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</si>
  <si>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Работы, выполняемые в целях надлежащего содержания систем вентиляции и дымоудаления многоквартирных домов</t>
  </si>
  <si>
    <t>Техническое обслуживание узла учета ИТП</t>
  </si>
  <si>
    <t>Работы выполняемые в целях надлежащего содержания систем внутридомового газового оборудования в МКД</t>
  </si>
  <si>
    <t>1. Исполнителем предъявлены к приемке следующие оказанные на основании договора подряда №136у от 01.11.2015 г. услуги и выполненные работы по содержанию и текущему ремонту общего имущества в МКД расположенного по адресу ул. Чкалова,34:</t>
  </si>
  <si>
    <t>Содержание систем теплоснабжения</t>
  </si>
  <si>
    <t>Уборка подъезда</t>
  </si>
  <si>
    <t>руб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</si>
  <si>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Чкалова,34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</si>
  <si>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по графику</t>
  </si>
  <si>
    <t>Водоснабжение и водоотведение СОИ</t>
  </si>
  <si>
    <t>Электроэнергия СОИ</t>
  </si>
  <si>
    <t>ежемесячно</t>
  </si>
  <si>
    <t>Общие работы, выполняемые для надлежащего содержания систем водоснабжения (холодного и горячего) водоотведения в МКД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</si>
  <si>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</si>
  <si>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</si>
  <si>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</si>
  <si>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</si>
  <si>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Составил:</t>
  </si>
  <si>
    <t>Начальник ПЭО Лебедева О.И</t>
  </si>
  <si>
    <t>Генеральный директор ООО УК "Авантаж"</t>
  </si>
  <si>
    <t>Миткалов П.Н.</t>
  </si>
  <si>
    <t>"01" апреля 2024 г</t>
  </si>
  <si>
    <t>Замена трубы в подвале</t>
  </si>
  <si>
    <t>Замена трубы</t>
  </si>
  <si>
    <t>январь</t>
  </si>
  <si>
    <t>февраль</t>
  </si>
  <si>
    <t>Спил деревьев</t>
  </si>
  <si>
    <t>счет</t>
  </si>
  <si>
    <t xml:space="preserve">2. Всего за период с 01.01.2024 г по 31.03.2024 г. выполнено работ (оказанно услуг) на общую сумму 186360 (сто восемьдесят шесть тысяч триста шестьдесят) рублей 39 коп. </t>
  </si>
  <si>
    <t xml:space="preserve">2. Всего за период с 01.01.2024 г по 30.06.2024 г. выполнено работ (оказанно услуг) на общую сумму () рублей  коп. </t>
  </si>
  <si>
    <t>"01" июля 2024 г</t>
  </si>
  <si>
    <t>"01" октября 2024 г</t>
  </si>
  <si>
    <t>Окраска газовой трубы</t>
  </si>
  <si>
    <t>Замена труб</t>
  </si>
  <si>
    <t>Ремонт ГВС</t>
  </si>
  <si>
    <t>Замена муфты в подвале</t>
  </si>
  <si>
    <t>апрель</t>
  </si>
  <si>
    <t>июль</t>
  </si>
  <si>
    <t>август</t>
  </si>
  <si>
    <t>сентябрь</t>
  </si>
  <si>
    <t xml:space="preserve">2. Всего за период с 01.01.2024 г по 30.09.2024 г. выполнено работ (оказанно услуг) на общую сумму 566996 (пятьсот шестьдесят шесть тысяч девятьсот девяносто шесть) рублей 31 коп. </t>
  </si>
  <si>
    <t>Ефимова Т.И.</t>
  </si>
  <si>
    <t>"01" января 2025 г</t>
  </si>
  <si>
    <t>октябрь</t>
  </si>
  <si>
    <t>Юридическаие услуги</t>
  </si>
  <si>
    <t>в течение года</t>
  </si>
  <si>
    <t xml:space="preserve">2. Всего за период с 01.01.2024 г по 31.12.2024 г. выполнено работ (оказанно услуг) на общую сумму 777578 (семьсот семьдесят семь тысяч пятьсот семьдесят восемь) рублей 90 коп.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</si>
</sst>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9" fillId="0" borderId="3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2" fontId="4" fillId="0" borderId="1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8"/>
  <sheetViews>
    <sheetView tabSelected="1" topLeftCell="A17" workbookViewId="0">
      <selection activeCell="B35" sqref="B35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5" t="s">
        <v>0</v>
      </c>
      <c r="B1" s="35"/>
      <c r="C1" s="35"/>
      <c r="D1" s="35"/>
      <c r="E1" s="35"/>
    </row>
    <row r="2" spans="1:7" ht="28.5" customHeight="1">
      <c r="A2" s="36" t="s">
        <v>1</v>
      </c>
      <c r="B2" s="36"/>
      <c r="C2" s="36"/>
      <c r="D2" s="36"/>
      <c r="E2" s="36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37" t="s">
        <v>70</v>
      </c>
      <c r="E4" s="37"/>
    </row>
    <row r="5" spans="1:7">
      <c r="A5" s="1"/>
      <c r="B5" s="1"/>
      <c r="C5" s="1"/>
      <c r="D5" s="1"/>
      <c r="E5" s="2"/>
    </row>
    <row r="6" spans="1:7" ht="93" customHeight="1">
      <c r="A6" s="38" t="s">
        <v>35</v>
      </c>
      <c r="B6" s="38"/>
      <c r="C6" s="38"/>
      <c r="D6" s="38"/>
      <c r="E6" s="38"/>
    </row>
    <row r="7" spans="1:7">
      <c r="A7" s="3"/>
      <c r="B7" s="3"/>
      <c r="C7" s="3"/>
      <c r="D7" s="3"/>
      <c r="E7" s="4"/>
    </row>
    <row r="8" spans="1:7" ht="45.75" customHeight="1">
      <c r="A8" s="38" t="s">
        <v>31</v>
      </c>
      <c r="B8" s="38"/>
      <c r="C8" s="38"/>
      <c r="D8" s="38"/>
      <c r="E8" s="38"/>
    </row>
    <row r="9" spans="1:7" ht="15.75" thickBot="1">
      <c r="A9" s="5"/>
      <c r="B9" s="5"/>
      <c r="C9" s="5"/>
      <c r="D9" s="5"/>
      <c r="E9" s="6"/>
      <c r="G9">
        <v>2660.4</v>
      </c>
    </row>
    <row r="10" spans="1:7" ht="75">
      <c r="A10" s="17" t="s">
        <v>3</v>
      </c>
      <c r="B10" s="18" t="s">
        <v>4</v>
      </c>
      <c r="C10" s="18" t="s">
        <v>5</v>
      </c>
      <c r="D10" s="19" t="s">
        <v>6</v>
      </c>
      <c r="E10" s="20" t="s">
        <v>7</v>
      </c>
    </row>
    <row r="11" spans="1:7" ht="45.75" customHeight="1">
      <c r="A11" s="21" t="s">
        <v>26</v>
      </c>
      <c r="B11" s="8" t="s">
        <v>8</v>
      </c>
      <c r="C11" s="8" t="s">
        <v>9</v>
      </c>
      <c r="D11" s="9">
        <v>0.83</v>
      </c>
      <c r="E11" s="10">
        <f>D11*$G$9*12</f>
        <v>26497.584000000003</v>
      </c>
    </row>
    <row r="12" spans="1:7" ht="60" customHeight="1">
      <c r="A12" s="7" t="s">
        <v>28</v>
      </c>
      <c r="B12" s="8" t="s">
        <v>8</v>
      </c>
      <c r="C12" s="8" t="s">
        <v>9</v>
      </c>
      <c r="D12" s="27">
        <v>0.85</v>
      </c>
      <c r="E12" s="10">
        <f t="shared" ref="E12:E14" si="0">D12*$G$9*12</f>
        <v>27136.080000000002</v>
      </c>
      <c r="G12" s="16"/>
    </row>
    <row r="13" spans="1:7" ht="54.75" customHeight="1">
      <c r="A13" s="22" t="s">
        <v>40</v>
      </c>
      <c r="B13" s="8" t="s">
        <v>8</v>
      </c>
      <c r="C13" s="8" t="s">
        <v>9</v>
      </c>
      <c r="D13" s="9">
        <v>0.77</v>
      </c>
      <c r="E13" s="10">
        <f t="shared" si="0"/>
        <v>24582.096000000005</v>
      </c>
    </row>
    <row r="14" spans="1:7" ht="38.25">
      <c r="A14" s="22" t="s">
        <v>25</v>
      </c>
      <c r="B14" s="8" t="s">
        <v>8</v>
      </c>
      <c r="C14" s="8" t="s">
        <v>9</v>
      </c>
      <c r="D14" s="9">
        <v>1.08</v>
      </c>
      <c r="E14" s="10">
        <f t="shared" si="0"/>
        <v>34478.784000000007</v>
      </c>
    </row>
    <row r="15" spans="1:7" ht="51">
      <c r="A15" s="7" t="s">
        <v>30</v>
      </c>
      <c r="B15" s="8" t="s">
        <v>8</v>
      </c>
      <c r="C15" s="8" t="s">
        <v>9</v>
      </c>
      <c r="D15" s="27">
        <f>E15/12/G9</f>
        <v>0.13375181676940809</v>
      </c>
      <c r="E15" s="32">
        <v>4270</v>
      </c>
      <c r="G15" s="16"/>
    </row>
    <row r="16" spans="1:7">
      <c r="A16" s="7" t="s">
        <v>11</v>
      </c>
      <c r="B16" s="8" t="s">
        <v>8</v>
      </c>
      <c r="C16" s="8" t="s">
        <v>9</v>
      </c>
      <c r="D16" s="9">
        <v>0.19</v>
      </c>
      <c r="E16" s="10">
        <f>D16*$G$9*12</f>
        <v>6065.7119999999995</v>
      </c>
      <c r="G16" s="16"/>
    </row>
    <row r="17" spans="1:8" ht="25.5">
      <c r="A17" s="7" t="s">
        <v>10</v>
      </c>
      <c r="B17" s="8" t="s">
        <v>36</v>
      </c>
      <c r="C17" s="8" t="s">
        <v>9</v>
      </c>
      <c r="D17" s="8">
        <v>5.58</v>
      </c>
      <c r="E17" s="10">
        <f t="shared" ref="E17:E24" si="1">D17*$G$9*12</f>
        <v>178140.38400000002</v>
      </c>
    </row>
    <row r="18" spans="1:8">
      <c r="A18" s="7" t="s">
        <v>27</v>
      </c>
      <c r="B18" s="8" t="s">
        <v>8</v>
      </c>
      <c r="C18" s="8" t="s">
        <v>9</v>
      </c>
      <c r="D18" s="9">
        <v>3.98</v>
      </c>
      <c r="E18" s="10">
        <f t="shared" si="1"/>
        <v>127060.704</v>
      </c>
    </row>
    <row r="19" spans="1:8" ht="25.5">
      <c r="A19" s="22" t="s">
        <v>29</v>
      </c>
      <c r="B19" s="8" t="s">
        <v>8</v>
      </c>
      <c r="C19" s="8" t="s">
        <v>9</v>
      </c>
      <c r="D19" s="9">
        <v>0.67</v>
      </c>
      <c r="E19" s="10">
        <f t="shared" si="1"/>
        <v>21389.616000000002</v>
      </c>
      <c r="G19" s="16"/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31286.304</v>
      </c>
    </row>
    <row r="21" spans="1:8" ht="25.5">
      <c r="A21" s="7" t="s">
        <v>14</v>
      </c>
      <c r="B21" s="8" t="s">
        <v>13</v>
      </c>
      <c r="C21" s="8" t="s">
        <v>9</v>
      </c>
      <c r="D21" s="8">
        <v>0.35</v>
      </c>
      <c r="E21" s="10">
        <f t="shared" si="1"/>
        <v>11173.68</v>
      </c>
    </row>
    <row r="22" spans="1:8" ht="25.5">
      <c r="A22" s="7" t="s">
        <v>15</v>
      </c>
      <c r="B22" s="8" t="s">
        <v>8</v>
      </c>
      <c r="C22" s="8" t="s">
        <v>9</v>
      </c>
      <c r="D22" s="8">
        <v>1.23</v>
      </c>
      <c r="E22" s="10">
        <f t="shared" si="1"/>
        <v>39267.504000000001</v>
      </c>
    </row>
    <row r="23" spans="1:8">
      <c r="A23" s="22" t="s">
        <v>32</v>
      </c>
      <c r="B23" s="8" t="s">
        <v>8</v>
      </c>
      <c r="C23" s="8" t="s">
        <v>9</v>
      </c>
      <c r="D23" s="33">
        <f>E23/12/G9</f>
        <v>1.8342035032325965</v>
      </c>
      <c r="E23" s="10">
        <v>58556.58</v>
      </c>
      <c r="G23" s="16"/>
      <c r="H23" s="16"/>
    </row>
    <row r="24" spans="1:8">
      <c r="A24" s="22" t="s">
        <v>33</v>
      </c>
      <c r="B24" s="8" t="s">
        <v>36</v>
      </c>
      <c r="C24" s="8" t="s">
        <v>9</v>
      </c>
      <c r="D24" s="8">
        <v>2.06</v>
      </c>
      <c r="E24" s="10">
        <f t="shared" si="1"/>
        <v>65765.088000000003</v>
      </c>
      <c r="G24" s="16"/>
      <c r="H24" s="16"/>
    </row>
    <row r="25" spans="1:8">
      <c r="A25" s="22" t="s">
        <v>37</v>
      </c>
      <c r="B25" s="8" t="s">
        <v>39</v>
      </c>
      <c r="C25" s="8" t="s">
        <v>34</v>
      </c>
      <c r="D25" s="8" t="s">
        <v>43</v>
      </c>
      <c r="E25" s="10">
        <v>27399.48</v>
      </c>
      <c r="G25" s="16"/>
      <c r="H25" s="16"/>
    </row>
    <row r="26" spans="1:8">
      <c r="A26" s="22" t="s">
        <v>38</v>
      </c>
      <c r="B26" s="8" t="s">
        <v>39</v>
      </c>
      <c r="C26" s="8" t="s">
        <v>34</v>
      </c>
      <c r="D26" s="8" t="s">
        <v>43</v>
      </c>
      <c r="E26" s="23">
        <v>46469.51</v>
      </c>
      <c r="G26" s="16"/>
      <c r="H26" s="16"/>
    </row>
    <row r="27" spans="1:8">
      <c r="A27" s="24" t="s">
        <v>50</v>
      </c>
      <c r="B27" s="25" t="s">
        <v>52</v>
      </c>
      <c r="C27" s="8" t="s">
        <v>34</v>
      </c>
      <c r="D27" s="25" t="s">
        <v>44</v>
      </c>
      <c r="E27" s="26">
        <v>1056</v>
      </c>
      <c r="G27" s="16"/>
      <c r="H27" s="16"/>
    </row>
    <row r="28" spans="1:8">
      <c r="A28" s="24" t="s">
        <v>51</v>
      </c>
      <c r="B28" s="25" t="s">
        <v>53</v>
      </c>
      <c r="C28" s="8" t="s">
        <v>34</v>
      </c>
      <c r="D28" s="25" t="s">
        <v>44</v>
      </c>
      <c r="E28" s="26">
        <v>4288</v>
      </c>
      <c r="G28" s="16"/>
      <c r="H28" s="16"/>
    </row>
    <row r="29" spans="1:8">
      <c r="A29" s="24" t="s">
        <v>54</v>
      </c>
      <c r="B29" s="25" t="s">
        <v>53</v>
      </c>
      <c r="C29" s="8" t="s">
        <v>34</v>
      </c>
      <c r="D29" s="25" t="s">
        <v>55</v>
      </c>
      <c r="E29" s="26">
        <v>1000</v>
      </c>
      <c r="G29" s="16"/>
      <c r="H29" s="16"/>
    </row>
    <row r="30" spans="1:8">
      <c r="A30" s="24" t="s">
        <v>60</v>
      </c>
      <c r="B30" s="25" t="s">
        <v>64</v>
      </c>
      <c r="C30" s="8" t="s">
        <v>34</v>
      </c>
      <c r="D30" s="25" t="s">
        <v>44</v>
      </c>
      <c r="E30" s="26">
        <v>901</v>
      </c>
      <c r="G30" s="16"/>
      <c r="H30" s="16"/>
    </row>
    <row r="31" spans="1:8">
      <c r="A31" s="24" t="s">
        <v>61</v>
      </c>
      <c r="B31" s="25" t="s">
        <v>65</v>
      </c>
      <c r="C31" s="8" t="s">
        <v>34</v>
      </c>
      <c r="D31" s="25" t="s">
        <v>44</v>
      </c>
      <c r="E31" s="26">
        <v>840</v>
      </c>
      <c r="G31" s="16"/>
      <c r="H31" s="16"/>
    </row>
    <row r="32" spans="1:8">
      <c r="A32" s="24" t="s">
        <v>62</v>
      </c>
      <c r="B32" s="25" t="s">
        <v>66</v>
      </c>
      <c r="C32" s="8" t="s">
        <v>34</v>
      </c>
      <c r="D32" s="25" t="s">
        <v>44</v>
      </c>
      <c r="E32" s="26">
        <v>1897</v>
      </c>
      <c r="G32" s="16"/>
      <c r="H32" s="16"/>
    </row>
    <row r="33" spans="1:9">
      <c r="A33" s="24" t="s">
        <v>63</v>
      </c>
      <c r="B33" s="25" t="s">
        <v>67</v>
      </c>
      <c r="C33" s="8" t="s">
        <v>34</v>
      </c>
      <c r="D33" s="25" t="s">
        <v>44</v>
      </c>
      <c r="E33" s="26">
        <v>990</v>
      </c>
      <c r="G33" s="16"/>
      <c r="H33" s="16"/>
    </row>
    <row r="34" spans="1:9">
      <c r="A34" s="24" t="s">
        <v>51</v>
      </c>
      <c r="B34" s="25" t="s">
        <v>71</v>
      </c>
      <c r="C34" s="8" t="s">
        <v>34</v>
      </c>
      <c r="D34" s="25" t="s">
        <v>44</v>
      </c>
      <c r="E34" s="26">
        <v>1100</v>
      </c>
      <c r="G34" s="16"/>
      <c r="H34" s="16"/>
    </row>
    <row r="35" spans="1:9">
      <c r="A35" s="24" t="s">
        <v>72</v>
      </c>
      <c r="B35" s="25" t="s">
        <v>73</v>
      </c>
      <c r="C35" s="25" t="s">
        <v>34</v>
      </c>
      <c r="D35" s="25" t="s">
        <v>55</v>
      </c>
      <c r="E35" s="41">
        <v>35967.79</v>
      </c>
    </row>
    <row r="36" spans="1:9" ht="19.5" thickBot="1">
      <c r="A36" s="11" t="s">
        <v>16</v>
      </c>
      <c r="B36" s="12"/>
      <c r="C36" s="12"/>
      <c r="D36" s="13"/>
      <c r="E36" s="14">
        <f>SUM(E11:E35)</f>
        <v>777578.89599999995</v>
      </c>
      <c r="G36" s="16"/>
      <c r="H36" s="16"/>
    </row>
    <row r="37" spans="1:9">
      <c r="A37" s="5"/>
      <c r="B37" s="5"/>
      <c r="C37" s="5"/>
      <c r="D37" s="5"/>
      <c r="E37" s="6"/>
    </row>
    <row r="38" spans="1:9" ht="33" customHeight="1">
      <c r="A38" s="38" t="s">
        <v>74</v>
      </c>
      <c r="B38" s="38"/>
      <c r="C38" s="38"/>
      <c r="D38" s="38"/>
      <c r="E38" s="38"/>
      <c r="I38" s="16"/>
    </row>
    <row r="39" spans="1:9">
      <c r="A39" s="5"/>
      <c r="B39" s="5"/>
      <c r="C39" s="5"/>
      <c r="D39" s="5"/>
      <c r="E39" s="6"/>
    </row>
    <row r="40" spans="1:9" ht="15" customHeight="1">
      <c r="A40" s="38" t="s">
        <v>41</v>
      </c>
      <c r="B40" s="38"/>
      <c r="C40" s="38"/>
      <c r="D40" s="38"/>
      <c r="E40" s="38"/>
    </row>
    <row r="41" spans="1:9">
      <c r="A41" s="5"/>
      <c r="B41" s="5"/>
      <c r="C41" s="5"/>
      <c r="D41" s="5"/>
      <c r="E41" s="6"/>
    </row>
    <row r="42" spans="1:9">
      <c r="A42" s="39" t="s">
        <v>42</v>
      </c>
      <c r="B42" s="39"/>
      <c r="C42" s="39"/>
      <c r="D42" s="39"/>
      <c r="E42" s="39"/>
    </row>
    <row r="43" spans="1:9">
      <c r="A43" s="5"/>
      <c r="B43" s="5"/>
      <c r="C43" s="5"/>
      <c r="D43" s="5"/>
      <c r="E43" s="6"/>
    </row>
    <row r="44" spans="1:9" ht="32.25" customHeight="1">
      <c r="A44" s="38" t="s">
        <v>17</v>
      </c>
      <c r="B44" s="38"/>
      <c r="C44" s="38"/>
      <c r="D44" s="38"/>
      <c r="E44" s="38"/>
    </row>
    <row r="45" spans="1:9">
      <c r="A45" s="5"/>
      <c r="B45" s="5"/>
      <c r="C45" s="5"/>
      <c r="D45" s="5"/>
      <c r="E45" s="6"/>
    </row>
    <row r="46" spans="1:9">
      <c r="A46" s="5"/>
      <c r="B46" s="5"/>
      <c r="C46" s="5"/>
      <c r="D46" s="5"/>
      <c r="E46" s="6"/>
    </row>
    <row r="47" spans="1:9">
      <c r="A47" s="40" t="s">
        <v>18</v>
      </c>
      <c r="B47" s="40"/>
      <c r="C47" s="40"/>
      <c r="D47" s="40"/>
      <c r="E47" s="40"/>
    </row>
    <row r="48" spans="1:9">
      <c r="A48" s="5"/>
      <c r="B48" s="5"/>
      <c r="C48" s="5"/>
      <c r="D48" s="5"/>
      <c r="E48" s="6"/>
    </row>
    <row r="49" spans="1:5">
      <c r="A49" s="5" t="s">
        <v>45</v>
      </c>
      <c r="B49" s="5" t="s">
        <v>46</v>
      </c>
      <c r="C49" s="5"/>
      <c r="D49" s="5"/>
      <c r="E49" s="6" t="s">
        <v>21</v>
      </c>
    </row>
    <row r="50" spans="1:5">
      <c r="A50" s="5"/>
      <c r="B50" s="5"/>
      <c r="C50" s="5"/>
      <c r="D50" s="5"/>
      <c r="E50" s="6" t="s">
        <v>23</v>
      </c>
    </row>
    <row r="51" spans="1:5">
      <c r="A51" s="5"/>
      <c r="B51" s="5"/>
      <c r="C51" s="5"/>
      <c r="D51" s="5"/>
      <c r="E51" s="6"/>
    </row>
    <row r="52" spans="1:5">
      <c r="A52" s="5" t="s">
        <v>19</v>
      </c>
      <c r="B52" s="5" t="s">
        <v>47</v>
      </c>
      <c r="C52" s="5"/>
      <c r="D52" s="5"/>
    </row>
    <row r="53" spans="1:5">
      <c r="A53" s="5"/>
      <c r="B53" s="39" t="s">
        <v>69</v>
      </c>
      <c r="C53" s="39"/>
      <c r="D53" s="39"/>
      <c r="E53" s="6" t="s">
        <v>21</v>
      </c>
    </row>
    <row r="54" spans="1:5">
      <c r="A54" s="5"/>
      <c r="B54" s="5"/>
      <c r="C54" s="5"/>
      <c r="D54" s="5"/>
      <c r="E54" s="6" t="s">
        <v>23</v>
      </c>
    </row>
    <row r="55" spans="1:5">
      <c r="A55" s="5"/>
      <c r="B55" s="5"/>
      <c r="C55" s="5"/>
      <c r="D55" s="5"/>
      <c r="E55" s="6"/>
    </row>
    <row r="56" spans="1:5">
      <c r="A56" s="5" t="s">
        <v>24</v>
      </c>
      <c r="B56" s="5" t="s">
        <v>20</v>
      </c>
      <c r="C56" s="5"/>
      <c r="D56" s="5"/>
      <c r="E56" s="6" t="s">
        <v>21</v>
      </c>
    </row>
    <row r="57" spans="1:5">
      <c r="A57" s="5"/>
      <c r="B57" s="34" t="s">
        <v>22</v>
      </c>
      <c r="C57" s="34"/>
      <c r="D57" s="34"/>
      <c r="E57" s="6" t="s">
        <v>23</v>
      </c>
    </row>
    <row r="58" spans="1:5">
      <c r="A58" s="5"/>
      <c r="B58" s="5"/>
      <c r="C58" s="5"/>
      <c r="D58" s="5"/>
      <c r="E58" s="6"/>
    </row>
  </sheetData>
  <mergeCells count="12">
    <mergeCell ref="B57:D57"/>
    <mergeCell ref="A1:E1"/>
    <mergeCell ref="A2:E2"/>
    <mergeCell ref="D4:E4"/>
    <mergeCell ref="A6:E6"/>
    <mergeCell ref="A8:E8"/>
    <mergeCell ref="A38:E38"/>
    <mergeCell ref="A40:E40"/>
    <mergeCell ref="A42:E42"/>
    <mergeCell ref="A44:E44"/>
    <mergeCell ref="A47:E47"/>
    <mergeCell ref="B53:D53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6"/>
  <sheetViews>
    <sheetView topLeftCell="A29" workbookViewId="0">
      <selection activeCell="B51" sqref="B51:D51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5" t="s">
        <v>0</v>
      </c>
      <c r="B1" s="35"/>
      <c r="C1" s="35"/>
      <c r="D1" s="35"/>
      <c r="E1" s="35"/>
    </row>
    <row r="2" spans="1:7" ht="28.5" customHeight="1">
      <c r="A2" s="36" t="s">
        <v>1</v>
      </c>
      <c r="B2" s="36"/>
      <c r="C2" s="36"/>
      <c r="D2" s="36"/>
      <c r="E2" s="36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37" t="s">
        <v>59</v>
      </c>
      <c r="E4" s="37"/>
    </row>
    <row r="5" spans="1:7">
      <c r="A5" s="1"/>
      <c r="B5" s="1"/>
      <c r="C5" s="1"/>
      <c r="D5" s="1"/>
      <c r="E5" s="2"/>
    </row>
    <row r="6" spans="1:7" ht="93" customHeight="1">
      <c r="A6" s="38" t="s">
        <v>35</v>
      </c>
      <c r="B6" s="38"/>
      <c r="C6" s="38"/>
      <c r="D6" s="38"/>
      <c r="E6" s="38"/>
    </row>
    <row r="7" spans="1:7">
      <c r="A7" s="3"/>
      <c r="B7" s="3"/>
      <c r="C7" s="3"/>
      <c r="D7" s="3"/>
      <c r="E7" s="4"/>
    </row>
    <row r="8" spans="1:7" ht="45.75" customHeight="1">
      <c r="A8" s="38" t="s">
        <v>31</v>
      </c>
      <c r="B8" s="38"/>
      <c r="C8" s="38"/>
      <c r="D8" s="38"/>
      <c r="E8" s="38"/>
    </row>
    <row r="9" spans="1:7" ht="15.75" thickBot="1">
      <c r="A9" s="5"/>
      <c r="B9" s="5"/>
      <c r="C9" s="5"/>
      <c r="D9" s="5"/>
      <c r="E9" s="6"/>
      <c r="G9">
        <v>2660.4</v>
      </c>
    </row>
    <row r="10" spans="1:7" ht="75">
      <c r="A10" s="17" t="s">
        <v>3</v>
      </c>
      <c r="B10" s="18" t="s">
        <v>4</v>
      </c>
      <c r="C10" s="18" t="s">
        <v>5</v>
      </c>
      <c r="D10" s="19" t="s">
        <v>6</v>
      </c>
      <c r="E10" s="20" t="s">
        <v>7</v>
      </c>
    </row>
    <row r="11" spans="1:7" ht="45.75" customHeight="1">
      <c r="A11" s="21" t="s">
        <v>26</v>
      </c>
      <c r="B11" s="8" t="s">
        <v>8</v>
      </c>
      <c r="C11" s="8" t="s">
        <v>9</v>
      </c>
      <c r="D11" s="9">
        <v>0.83</v>
      </c>
      <c r="E11" s="10">
        <f>D11*$G$9*9</f>
        <v>19873.188000000002</v>
      </c>
    </row>
    <row r="12" spans="1:7" ht="60" customHeight="1">
      <c r="A12" s="7" t="s">
        <v>28</v>
      </c>
      <c r="B12" s="8" t="s">
        <v>8</v>
      </c>
      <c r="C12" s="8" t="s">
        <v>9</v>
      </c>
      <c r="D12" s="27">
        <v>0.85</v>
      </c>
      <c r="E12" s="10">
        <f t="shared" ref="E12:E24" si="0">D12*$G$9*9</f>
        <v>20352.060000000001</v>
      </c>
      <c r="G12" s="16"/>
    </row>
    <row r="13" spans="1:7" ht="54.75" customHeight="1">
      <c r="A13" s="22" t="s">
        <v>40</v>
      </c>
      <c r="B13" s="8" t="s">
        <v>8</v>
      </c>
      <c r="C13" s="8" t="s">
        <v>9</v>
      </c>
      <c r="D13" s="9">
        <v>0.77</v>
      </c>
      <c r="E13" s="10">
        <f t="shared" si="0"/>
        <v>18436.572000000004</v>
      </c>
    </row>
    <row r="14" spans="1:7" ht="38.25">
      <c r="A14" s="22" t="s">
        <v>25</v>
      </c>
      <c r="B14" s="8" t="s">
        <v>8</v>
      </c>
      <c r="C14" s="8" t="s">
        <v>9</v>
      </c>
      <c r="D14" s="9">
        <v>1.08</v>
      </c>
      <c r="E14" s="10">
        <f t="shared" si="0"/>
        <v>25859.088000000003</v>
      </c>
    </row>
    <row r="15" spans="1:7" ht="51">
      <c r="A15" s="7" t="s">
        <v>30</v>
      </c>
      <c r="B15" s="8" t="s">
        <v>8</v>
      </c>
      <c r="C15" s="8" t="s">
        <v>9</v>
      </c>
      <c r="D15" s="27">
        <v>0.13</v>
      </c>
      <c r="E15" s="10">
        <v>4270</v>
      </c>
      <c r="G15" s="16"/>
    </row>
    <row r="16" spans="1:7">
      <c r="A16" s="7" t="s">
        <v>11</v>
      </c>
      <c r="B16" s="8" t="s">
        <v>8</v>
      </c>
      <c r="C16" s="8" t="s">
        <v>9</v>
      </c>
      <c r="D16" s="9">
        <v>0.19</v>
      </c>
      <c r="E16" s="10">
        <f t="shared" si="0"/>
        <v>4549.2839999999997</v>
      </c>
      <c r="G16" s="16"/>
    </row>
    <row r="17" spans="1:8" ht="25.5">
      <c r="A17" s="7" t="s">
        <v>10</v>
      </c>
      <c r="B17" s="8" t="s">
        <v>36</v>
      </c>
      <c r="C17" s="8" t="s">
        <v>9</v>
      </c>
      <c r="D17" s="8">
        <v>5.58</v>
      </c>
      <c r="E17" s="10">
        <f t="shared" si="0"/>
        <v>133605.288</v>
      </c>
    </row>
    <row r="18" spans="1:8">
      <c r="A18" s="7" t="s">
        <v>27</v>
      </c>
      <c r="B18" s="8" t="s">
        <v>8</v>
      </c>
      <c r="C18" s="8" t="s">
        <v>9</v>
      </c>
      <c r="D18" s="9">
        <v>3.98</v>
      </c>
      <c r="E18" s="10">
        <f t="shared" si="0"/>
        <v>95295.527999999991</v>
      </c>
    </row>
    <row r="19" spans="1:8" ht="25.5">
      <c r="A19" s="22" t="s">
        <v>29</v>
      </c>
      <c r="B19" s="8" t="s">
        <v>8</v>
      </c>
      <c r="C19" s="8" t="s">
        <v>9</v>
      </c>
      <c r="D19" s="9">
        <v>0.67</v>
      </c>
      <c r="E19" s="10">
        <f t="shared" si="0"/>
        <v>16042.212000000001</v>
      </c>
      <c r="G19" s="16"/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23464.727999999999</v>
      </c>
    </row>
    <row r="21" spans="1:8" ht="25.5">
      <c r="A21" s="7" t="s">
        <v>14</v>
      </c>
      <c r="B21" s="8" t="s">
        <v>13</v>
      </c>
      <c r="C21" s="8" t="s">
        <v>9</v>
      </c>
      <c r="D21" s="8">
        <v>0.35</v>
      </c>
      <c r="E21" s="10">
        <f t="shared" si="0"/>
        <v>8380.26</v>
      </c>
    </row>
    <row r="22" spans="1:8" ht="25.5">
      <c r="A22" s="7" t="s">
        <v>15</v>
      </c>
      <c r="B22" s="8" t="s">
        <v>8</v>
      </c>
      <c r="C22" s="8" t="s">
        <v>9</v>
      </c>
      <c r="D22" s="8">
        <v>1.23</v>
      </c>
      <c r="E22" s="10">
        <f t="shared" si="0"/>
        <v>29450.628000000001</v>
      </c>
    </row>
    <row r="23" spans="1:8">
      <c r="A23" s="22" t="s">
        <v>32</v>
      </c>
      <c r="B23" s="8" t="s">
        <v>8</v>
      </c>
      <c r="C23" s="8" t="s">
        <v>9</v>
      </c>
      <c r="D23" s="8">
        <v>1.81</v>
      </c>
      <c r="E23" s="10">
        <f t="shared" si="0"/>
        <v>43337.916000000005</v>
      </c>
      <c r="G23" s="16"/>
      <c r="H23" s="16"/>
    </row>
    <row r="24" spans="1:8">
      <c r="A24" s="22" t="s">
        <v>33</v>
      </c>
      <c r="B24" s="8" t="s">
        <v>36</v>
      </c>
      <c r="C24" s="8" t="s">
        <v>9</v>
      </c>
      <c r="D24" s="8">
        <v>2.06</v>
      </c>
      <c r="E24" s="10">
        <f t="shared" si="0"/>
        <v>49323.815999999999</v>
      </c>
      <c r="G24" s="16"/>
      <c r="H24" s="16"/>
    </row>
    <row r="25" spans="1:8">
      <c r="A25" s="22" t="s">
        <v>37</v>
      </c>
      <c r="B25" s="8" t="s">
        <v>39</v>
      </c>
      <c r="C25" s="8" t="s">
        <v>34</v>
      </c>
      <c r="D25" s="8" t="s">
        <v>43</v>
      </c>
      <c r="E25" s="10">
        <v>22471.13</v>
      </c>
      <c r="G25" s="16"/>
      <c r="H25" s="16"/>
    </row>
    <row r="26" spans="1:8">
      <c r="A26" s="22" t="s">
        <v>38</v>
      </c>
      <c r="B26" s="8" t="s">
        <v>39</v>
      </c>
      <c r="C26" s="8" t="s">
        <v>34</v>
      </c>
      <c r="D26" s="8" t="s">
        <v>43</v>
      </c>
      <c r="E26" s="23">
        <v>41312.61</v>
      </c>
      <c r="G26" s="16"/>
      <c r="H26" s="16"/>
    </row>
    <row r="27" spans="1:8">
      <c r="A27" s="24" t="s">
        <v>50</v>
      </c>
      <c r="B27" s="25" t="s">
        <v>52</v>
      </c>
      <c r="C27" s="8" t="s">
        <v>34</v>
      </c>
      <c r="D27" s="25" t="s">
        <v>44</v>
      </c>
      <c r="E27" s="26">
        <v>1056</v>
      </c>
      <c r="G27" s="16"/>
      <c r="H27" s="16"/>
    </row>
    <row r="28" spans="1:8">
      <c r="A28" s="24" t="s">
        <v>51</v>
      </c>
      <c r="B28" s="25" t="s">
        <v>53</v>
      </c>
      <c r="C28" s="8" t="s">
        <v>34</v>
      </c>
      <c r="D28" s="25" t="s">
        <v>44</v>
      </c>
      <c r="E28" s="26">
        <v>4288</v>
      </c>
      <c r="G28" s="16"/>
      <c r="H28" s="16"/>
    </row>
    <row r="29" spans="1:8">
      <c r="A29" s="24" t="s">
        <v>54</v>
      </c>
      <c r="B29" s="25" t="s">
        <v>53</v>
      </c>
      <c r="C29" s="8" t="s">
        <v>34</v>
      </c>
      <c r="D29" s="25" t="s">
        <v>55</v>
      </c>
      <c r="E29" s="26">
        <v>1000</v>
      </c>
      <c r="G29" s="16"/>
      <c r="H29" s="16"/>
    </row>
    <row r="30" spans="1:8">
      <c r="A30" s="24" t="s">
        <v>60</v>
      </c>
      <c r="B30" s="25" t="s">
        <v>64</v>
      </c>
      <c r="C30" s="8" t="s">
        <v>34</v>
      </c>
      <c r="D30" s="25" t="s">
        <v>44</v>
      </c>
      <c r="E30" s="26">
        <v>901</v>
      </c>
      <c r="G30" s="16"/>
      <c r="H30" s="16"/>
    </row>
    <row r="31" spans="1:8">
      <c r="A31" s="24" t="s">
        <v>61</v>
      </c>
      <c r="B31" s="25" t="s">
        <v>65</v>
      </c>
      <c r="C31" s="8" t="s">
        <v>34</v>
      </c>
      <c r="D31" s="25" t="s">
        <v>44</v>
      </c>
      <c r="E31" s="26">
        <v>840</v>
      </c>
      <c r="G31" s="16"/>
      <c r="H31" s="16"/>
    </row>
    <row r="32" spans="1:8">
      <c r="A32" s="24" t="s">
        <v>62</v>
      </c>
      <c r="B32" s="25" t="s">
        <v>66</v>
      </c>
      <c r="C32" s="8" t="s">
        <v>34</v>
      </c>
      <c r="D32" s="25" t="s">
        <v>44</v>
      </c>
      <c r="E32" s="26">
        <v>1897</v>
      </c>
      <c r="G32" s="16"/>
      <c r="H32" s="16"/>
    </row>
    <row r="33" spans="1:9">
      <c r="A33" s="24" t="s">
        <v>63</v>
      </c>
      <c r="B33" s="25" t="s">
        <v>67</v>
      </c>
      <c r="C33" s="8" t="s">
        <v>34</v>
      </c>
      <c r="D33" s="25" t="s">
        <v>44</v>
      </c>
      <c r="E33" s="26">
        <v>990</v>
      </c>
      <c r="G33" s="16"/>
      <c r="H33" s="16"/>
    </row>
    <row r="34" spans="1:9" ht="19.5" thickBot="1">
      <c r="A34" s="11" t="s">
        <v>16</v>
      </c>
      <c r="B34" s="12"/>
      <c r="C34" s="12"/>
      <c r="D34" s="13"/>
      <c r="E34" s="14">
        <f>SUM(E11:E33)</f>
        <v>566996.30800000008</v>
      </c>
      <c r="G34" s="16"/>
      <c r="H34" s="16"/>
    </row>
    <row r="35" spans="1:9">
      <c r="A35" s="5"/>
      <c r="B35" s="5"/>
      <c r="C35" s="5"/>
      <c r="D35" s="5"/>
      <c r="E35" s="6"/>
    </row>
    <row r="36" spans="1:9" ht="33" customHeight="1">
      <c r="A36" s="38" t="s">
        <v>68</v>
      </c>
      <c r="B36" s="38"/>
      <c r="C36" s="38"/>
      <c r="D36" s="38"/>
      <c r="E36" s="38"/>
      <c r="I36" s="16"/>
    </row>
    <row r="37" spans="1:9">
      <c r="A37" s="5"/>
      <c r="B37" s="5"/>
      <c r="C37" s="5"/>
      <c r="D37" s="5"/>
      <c r="E37" s="6"/>
    </row>
    <row r="38" spans="1:9" ht="15" customHeight="1">
      <c r="A38" s="38" t="s">
        <v>41</v>
      </c>
      <c r="B38" s="38"/>
      <c r="C38" s="38"/>
      <c r="D38" s="38"/>
      <c r="E38" s="38"/>
    </row>
    <row r="39" spans="1:9">
      <c r="A39" s="5"/>
      <c r="B39" s="5"/>
      <c r="C39" s="5"/>
      <c r="D39" s="5"/>
      <c r="E39" s="6"/>
    </row>
    <row r="40" spans="1:9">
      <c r="A40" s="39" t="s">
        <v>42</v>
      </c>
      <c r="B40" s="39"/>
      <c r="C40" s="39"/>
      <c r="D40" s="39"/>
      <c r="E40" s="39"/>
    </row>
    <row r="41" spans="1:9">
      <c r="A41" s="5"/>
      <c r="B41" s="5"/>
      <c r="C41" s="5"/>
      <c r="D41" s="5"/>
      <c r="E41" s="6"/>
    </row>
    <row r="42" spans="1:9" ht="25.5" customHeight="1">
      <c r="A42" s="38" t="s">
        <v>17</v>
      </c>
      <c r="B42" s="38"/>
      <c r="C42" s="38"/>
      <c r="D42" s="38"/>
      <c r="E42" s="38"/>
    </row>
    <row r="43" spans="1:9">
      <c r="A43" s="5"/>
      <c r="B43" s="5"/>
      <c r="C43" s="5"/>
      <c r="D43" s="5"/>
      <c r="E43" s="6"/>
    </row>
    <row r="44" spans="1:9">
      <c r="A44" s="5"/>
      <c r="B44" s="5"/>
      <c r="C44" s="5"/>
      <c r="D44" s="5"/>
      <c r="E44" s="6"/>
    </row>
    <row r="45" spans="1:9">
      <c r="A45" s="40" t="s">
        <v>18</v>
      </c>
      <c r="B45" s="40"/>
      <c r="C45" s="40"/>
      <c r="D45" s="40"/>
      <c r="E45" s="40"/>
    </row>
    <row r="46" spans="1:9">
      <c r="A46" s="5"/>
      <c r="B46" s="5"/>
      <c r="C46" s="5"/>
      <c r="D46" s="5"/>
      <c r="E46" s="6"/>
    </row>
    <row r="47" spans="1:9">
      <c r="A47" s="5" t="s">
        <v>45</v>
      </c>
      <c r="B47" s="5" t="s">
        <v>46</v>
      </c>
      <c r="C47" s="5"/>
      <c r="D47" s="5"/>
      <c r="E47" s="6" t="s">
        <v>21</v>
      </c>
    </row>
    <row r="48" spans="1:9">
      <c r="A48" s="5"/>
      <c r="B48" s="5"/>
      <c r="C48" s="5"/>
      <c r="D48" s="5"/>
      <c r="E48" s="6" t="s">
        <v>23</v>
      </c>
    </row>
    <row r="49" spans="1:5">
      <c r="A49" s="5"/>
      <c r="B49" s="5"/>
      <c r="C49" s="5"/>
      <c r="D49" s="5"/>
      <c r="E49" s="6"/>
    </row>
    <row r="50" spans="1:5">
      <c r="A50" s="5" t="s">
        <v>19</v>
      </c>
      <c r="B50" s="5" t="s">
        <v>47</v>
      </c>
      <c r="C50" s="5"/>
      <c r="D50" s="5"/>
    </row>
    <row r="51" spans="1:5">
      <c r="A51" s="5"/>
      <c r="B51" s="39" t="s">
        <v>69</v>
      </c>
      <c r="C51" s="39"/>
      <c r="D51" s="39"/>
      <c r="E51" s="6" t="s">
        <v>21</v>
      </c>
    </row>
    <row r="52" spans="1:5">
      <c r="A52" s="5"/>
      <c r="B52" s="5"/>
      <c r="C52" s="5"/>
      <c r="D52" s="5"/>
      <c r="E52" s="6" t="s">
        <v>23</v>
      </c>
    </row>
    <row r="53" spans="1:5">
      <c r="A53" s="5"/>
      <c r="B53" s="5"/>
      <c r="C53" s="5"/>
      <c r="D53" s="5"/>
      <c r="E53" s="6"/>
    </row>
    <row r="54" spans="1:5">
      <c r="A54" s="5" t="s">
        <v>24</v>
      </c>
      <c r="B54" s="5" t="s">
        <v>20</v>
      </c>
      <c r="C54" s="5"/>
      <c r="D54" s="5"/>
      <c r="E54" s="6" t="s">
        <v>21</v>
      </c>
    </row>
    <row r="55" spans="1:5">
      <c r="A55" s="5"/>
      <c r="B55" s="34" t="s">
        <v>22</v>
      </c>
      <c r="C55" s="34"/>
      <c r="D55" s="34"/>
      <c r="E55" s="6" t="s">
        <v>23</v>
      </c>
    </row>
    <row r="56" spans="1:5">
      <c r="A56" s="5"/>
      <c r="B56" s="5"/>
      <c r="C56" s="5"/>
      <c r="D56" s="5"/>
      <c r="E56" s="6"/>
    </row>
  </sheetData>
  <mergeCells count="12">
    <mergeCell ref="B55:D55"/>
    <mergeCell ref="A1:E1"/>
    <mergeCell ref="A2:E2"/>
    <mergeCell ref="D4:E4"/>
    <mergeCell ref="A6:E6"/>
    <mergeCell ref="A8:E8"/>
    <mergeCell ref="A36:E36"/>
    <mergeCell ref="A38:E38"/>
    <mergeCell ref="A40:E40"/>
    <mergeCell ref="A42:E42"/>
    <mergeCell ref="A45:E45"/>
    <mergeCell ref="B51:D51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2"/>
  <sheetViews>
    <sheetView topLeftCell="A21" workbookViewId="0">
      <selection activeCell="E27" sqref="E27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5" t="s">
        <v>0</v>
      </c>
      <c r="B1" s="35"/>
      <c r="C1" s="35"/>
      <c r="D1" s="35"/>
      <c r="E1" s="35"/>
    </row>
    <row r="2" spans="1:7" ht="28.5" customHeight="1">
      <c r="A2" s="36" t="s">
        <v>1</v>
      </c>
      <c r="B2" s="36"/>
      <c r="C2" s="36"/>
      <c r="D2" s="36"/>
      <c r="E2" s="36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37" t="s">
        <v>58</v>
      </c>
      <c r="E4" s="37"/>
    </row>
    <row r="5" spans="1:7">
      <c r="A5" s="1"/>
      <c r="B5" s="1"/>
      <c r="C5" s="1"/>
      <c r="D5" s="1"/>
      <c r="E5" s="2"/>
    </row>
    <row r="6" spans="1:7" ht="93" customHeight="1">
      <c r="A6" s="38" t="s">
        <v>35</v>
      </c>
      <c r="B6" s="38"/>
      <c r="C6" s="38"/>
      <c r="D6" s="38"/>
      <c r="E6" s="38"/>
    </row>
    <row r="7" spans="1:7">
      <c r="A7" s="3"/>
      <c r="B7" s="3"/>
      <c r="C7" s="3"/>
      <c r="D7" s="3"/>
      <c r="E7" s="4"/>
    </row>
    <row r="8" spans="1:7" ht="45.75" customHeight="1">
      <c r="A8" s="38" t="s">
        <v>31</v>
      </c>
      <c r="B8" s="38"/>
      <c r="C8" s="38"/>
      <c r="D8" s="38"/>
      <c r="E8" s="38"/>
    </row>
    <row r="9" spans="1:7" ht="15.75" thickBot="1">
      <c r="A9" s="5"/>
      <c r="B9" s="5"/>
      <c r="C9" s="5"/>
      <c r="D9" s="5"/>
      <c r="E9" s="6"/>
      <c r="G9">
        <v>2660.4</v>
      </c>
    </row>
    <row r="10" spans="1:7" ht="75">
      <c r="A10" s="17" t="s">
        <v>3</v>
      </c>
      <c r="B10" s="18" t="s">
        <v>4</v>
      </c>
      <c r="C10" s="18" t="s">
        <v>5</v>
      </c>
      <c r="D10" s="19" t="s">
        <v>6</v>
      </c>
      <c r="E10" s="20" t="s">
        <v>7</v>
      </c>
    </row>
    <row r="11" spans="1:7" ht="45.75" customHeight="1">
      <c r="A11" s="21" t="s">
        <v>26</v>
      </c>
      <c r="B11" s="8" t="s">
        <v>8</v>
      </c>
      <c r="C11" s="8" t="s">
        <v>9</v>
      </c>
      <c r="D11" s="9">
        <v>0.83</v>
      </c>
      <c r="E11" s="10">
        <f>D11*$G$9*6</f>
        <v>13248.792000000001</v>
      </c>
    </row>
    <row r="12" spans="1:7" ht="60" customHeight="1">
      <c r="A12" s="7" t="s">
        <v>28</v>
      </c>
      <c r="B12" s="8" t="s">
        <v>8</v>
      </c>
      <c r="C12" s="8" t="s">
        <v>9</v>
      </c>
      <c r="D12" s="27">
        <v>0.85</v>
      </c>
      <c r="E12" s="10">
        <f t="shared" ref="E12:E24" si="0">D12*$G$9*6</f>
        <v>13568.04</v>
      </c>
      <c r="G12" s="16"/>
    </row>
    <row r="13" spans="1:7" ht="54.75" customHeight="1">
      <c r="A13" s="22" t="s">
        <v>40</v>
      </c>
      <c r="B13" s="8" t="s">
        <v>8</v>
      </c>
      <c r="C13" s="8" t="s">
        <v>9</v>
      </c>
      <c r="D13" s="9">
        <v>0.77</v>
      </c>
      <c r="E13" s="10">
        <f t="shared" si="0"/>
        <v>12291.048000000003</v>
      </c>
    </row>
    <row r="14" spans="1:7" ht="38.25">
      <c r="A14" s="22" t="s">
        <v>25</v>
      </c>
      <c r="B14" s="8" t="s">
        <v>8</v>
      </c>
      <c r="C14" s="8" t="s">
        <v>9</v>
      </c>
      <c r="D14" s="9">
        <v>1.08</v>
      </c>
      <c r="E14" s="10">
        <f t="shared" si="0"/>
        <v>17239.392000000003</v>
      </c>
    </row>
    <row r="15" spans="1:7" ht="51">
      <c r="A15" s="7" t="s">
        <v>30</v>
      </c>
      <c r="B15" s="8" t="s">
        <v>8</v>
      </c>
      <c r="C15" s="8" t="s">
        <v>9</v>
      </c>
      <c r="D15" s="27">
        <v>0.13</v>
      </c>
      <c r="E15" s="10">
        <v>4270</v>
      </c>
      <c r="G15" s="16"/>
    </row>
    <row r="16" spans="1:7">
      <c r="A16" s="7" t="s">
        <v>11</v>
      </c>
      <c r="B16" s="8" t="s">
        <v>8</v>
      </c>
      <c r="C16" s="8" t="s">
        <v>9</v>
      </c>
      <c r="D16" s="9">
        <v>0.19</v>
      </c>
      <c r="E16" s="10">
        <f t="shared" si="0"/>
        <v>3032.8559999999998</v>
      </c>
      <c r="G16" s="16"/>
    </row>
    <row r="17" spans="1:9" ht="25.5">
      <c r="A17" s="7" t="s">
        <v>10</v>
      </c>
      <c r="B17" s="8" t="s">
        <v>36</v>
      </c>
      <c r="C17" s="8" t="s">
        <v>9</v>
      </c>
      <c r="D17" s="8">
        <v>5.58</v>
      </c>
      <c r="E17" s="10">
        <f t="shared" si="0"/>
        <v>89070.19200000001</v>
      </c>
    </row>
    <row r="18" spans="1:9">
      <c r="A18" s="7" t="s">
        <v>27</v>
      </c>
      <c r="B18" s="8" t="s">
        <v>8</v>
      </c>
      <c r="C18" s="8" t="s">
        <v>9</v>
      </c>
      <c r="D18" s="9">
        <v>3.98</v>
      </c>
      <c r="E18" s="10">
        <f t="shared" si="0"/>
        <v>63530.351999999999</v>
      </c>
    </row>
    <row r="19" spans="1:9" ht="25.5">
      <c r="A19" s="22" t="s">
        <v>29</v>
      </c>
      <c r="B19" s="8" t="s">
        <v>8</v>
      </c>
      <c r="C19" s="8" t="s">
        <v>9</v>
      </c>
      <c r="D19" s="9">
        <v>0.67</v>
      </c>
      <c r="E19" s="10">
        <v>28606.32</v>
      </c>
      <c r="G19" s="16"/>
    </row>
    <row r="20" spans="1:9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15643.152</v>
      </c>
    </row>
    <row r="21" spans="1:9" ht="25.5">
      <c r="A21" s="7" t="s">
        <v>14</v>
      </c>
      <c r="B21" s="8" t="s">
        <v>13</v>
      </c>
      <c r="C21" s="8" t="s">
        <v>9</v>
      </c>
      <c r="D21" s="8">
        <v>0.35</v>
      </c>
      <c r="E21" s="10">
        <f t="shared" si="0"/>
        <v>5586.84</v>
      </c>
    </row>
    <row r="22" spans="1:9" ht="25.5">
      <c r="A22" s="7" t="s">
        <v>15</v>
      </c>
      <c r="B22" s="8" t="s">
        <v>8</v>
      </c>
      <c r="C22" s="8" t="s">
        <v>9</v>
      </c>
      <c r="D22" s="8">
        <v>1.23</v>
      </c>
      <c r="E22" s="10">
        <f t="shared" si="0"/>
        <v>19633.752</v>
      </c>
    </row>
    <row r="23" spans="1:9">
      <c r="A23" s="22" t="s">
        <v>32</v>
      </c>
      <c r="B23" s="8" t="s">
        <v>8</v>
      </c>
      <c r="C23" s="8" t="s">
        <v>9</v>
      </c>
      <c r="D23" s="8">
        <v>1.81</v>
      </c>
      <c r="E23" s="10">
        <f t="shared" si="0"/>
        <v>28891.944000000003</v>
      </c>
      <c r="G23" s="16"/>
      <c r="H23" s="16"/>
    </row>
    <row r="24" spans="1:9">
      <c r="A24" s="22" t="s">
        <v>33</v>
      </c>
      <c r="B24" s="8" t="s">
        <v>36</v>
      </c>
      <c r="C24" s="8" t="s">
        <v>9</v>
      </c>
      <c r="D24" s="8">
        <v>2.06</v>
      </c>
      <c r="E24" s="10">
        <f t="shared" si="0"/>
        <v>32882.544000000002</v>
      </c>
      <c r="G24" s="16"/>
      <c r="H24" s="16"/>
    </row>
    <row r="25" spans="1:9">
      <c r="A25" s="22" t="s">
        <v>37</v>
      </c>
      <c r="B25" s="8" t="s">
        <v>39</v>
      </c>
      <c r="C25" s="8" t="s">
        <v>34</v>
      </c>
      <c r="D25" s="8" t="s">
        <v>43</v>
      </c>
      <c r="E25" s="10">
        <v>9824.23</v>
      </c>
      <c r="G25" s="16"/>
      <c r="H25" s="16"/>
    </row>
    <row r="26" spans="1:9">
      <c r="A26" s="22" t="s">
        <v>38</v>
      </c>
      <c r="B26" s="8" t="s">
        <v>39</v>
      </c>
      <c r="C26" s="8" t="s">
        <v>34</v>
      </c>
      <c r="D26" s="8" t="s">
        <v>43</v>
      </c>
      <c r="E26" s="23">
        <v>22949.67</v>
      </c>
      <c r="G26" s="16"/>
      <c r="H26" s="16"/>
    </row>
    <row r="27" spans="1:9">
      <c r="A27" s="24" t="s">
        <v>50</v>
      </c>
      <c r="B27" s="25" t="s">
        <v>52</v>
      </c>
      <c r="C27" s="8" t="s">
        <v>34</v>
      </c>
      <c r="D27" s="25" t="s">
        <v>44</v>
      </c>
      <c r="E27" s="26">
        <v>1056</v>
      </c>
      <c r="G27" s="16"/>
      <c r="H27" s="16"/>
    </row>
    <row r="28" spans="1:9">
      <c r="A28" s="24" t="s">
        <v>51</v>
      </c>
      <c r="B28" s="25" t="s">
        <v>53</v>
      </c>
      <c r="C28" s="8" t="s">
        <v>34</v>
      </c>
      <c r="D28" s="25" t="s">
        <v>44</v>
      </c>
      <c r="E28" s="26">
        <v>4288</v>
      </c>
      <c r="G28" s="16"/>
      <c r="H28" s="16"/>
    </row>
    <row r="29" spans="1:9">
      <c r="A29" s="24" t="s">
        <v>54</v>
      </c>
      <c r="B29" s="25" t="s">
        <v>53</v>
      </c>
      <c r="C29" s="8" t="s">
        <v>34</v>
      </c>
      <c r="D29" s="25" t="s">
        <v>55</v>
      </c>
      <c r="E29" s="26">
        <v>1000</v>
      </c>
      <c r="G29" s="16"/>
      <c r="H29" s="16"/>
    </row>
    <row r="30" spans="1:9" ht="19.5" thickBot="1">
      <c r="A30" s="11" t="s">
        <v>16</v>
      </c>
      <c r="B30" s="12"/>
      <c r="C30" s="12"/>
      <c r="D30" s="13"/>
      <c r="E30" s="14">
        <f>SUM(E11:E29)</f>
        <v>386613.12400000001</v>
      </c>
      <c r="G30" s="16"/>
      <c r="H30" s="16"/>
    </row>
    <row r="31" spans="1:9">
      <c r="A31" s="5"/>
      <c r="B31" s="5"/>
      <c r="C31" s="5"/>
      <c r="D31" s="5"/>
      <c r="E31" s="6"/>
    </row>
    <row r="32" spans="1:9" ht="33" customHeight="1">
      <c r="A32" s="38" t="s">
        <v>57</v>
      </c>
      <c r="B32" s="38"/>
      <c r="C32" s="38"/>
      <c r="D32" s="38"/>
      <c r="E32" s="38"/>
      <c r="I32" s="16"/>
    </row>
    <row r="33" spans="1:5">
      <c r="A33" s="5"/>
      <c r="B33" s="5"/>
      <c r="C33" s="5"/>
      <c r="D33" s="5"/>
      <c r="E33" s="6"/>
    </row>
    <row r="34" spans="1:5" ht="15" customHeight="1">
      <c r="A34" s="38" t="s">
        <v>41</v>
      </c>
      <c r="B34" s="38"/>
      <c r="C34" s="38"/>
      <c r="D34" s="38"/>
      <c r="E34" s="38"/>
    </row>
    <row r="35" spans="1:5">
      <c r="A35" s="5"/>
      <c r="B35" s="5"/>
      <c r="C35" s="5"/>
      <c r="D35" s="5"/>
      <c r="E35" s="6"/>
    </row>
    <row r="36" spans="1:5">
      <c r="A36" s="39" t="s">
        <v>42</v>
      </c>
      <c r="B36" s="39"/>
      <c r="C36" s="39"/>
      <c r="D36" s="39"/>
      <c r="E36" s="39"/>
    </row>
    <row r="37" spans="1:5">
      <c r="A37" s="5"/>
      <c r="B37" s="5"/>
      <c r="C37" s="5"/>
      <c r="D37" s="5"/>
      <c r="E37" s="6"/>
    </row>
    <row r="38" spans="1:5" ht="25.5" customHeight="1">
      <c r="A38" s="38" t="s">
        <v>17</v>
      </c>
      <c r="B38" s="38"/>
      <c r="C38" s="38"/>
      <c r="D38" s="38"/>
      <c r="E38" s="38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40" t="s">
        <v>18</v>
      </c>
      <c r="B41" s="40"/>
      <c r="C41" s="40"/>
      <c r="D41" s="40"/>
      <c r="E41" s="40"/>
    </row>
    <row r="42" spans="1:5">
      <c r="A42" s="5"/>
      <c r="B42" s="5"/>
      <c r="C42" s="5"/>
      <c r="D42" s="5"/>
      <c r="E42" s="6"/>
    </row>
    <row r="43" spans="1:5">
      <c r="A43" s="5" t="s">
        <v>45</v>
      </c>
      <c r="B43" s="5" t="s">
        <v>46</v>
      </c>
      <c r="C43" s="5"/>
      <c r="D43" s="5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19</v>
      </c>
      <c r="B46" s="5" t="s">
        <v>47</v>
      </c>
      <c r="C46" s="5"/>
      <c r="D46" s="5"/>
    </row>
    <row r="47" spans="1:5">
      <c r="A47" s="5"/>
      <c r="B47" s="39" t="s">
        <v>48</v>
      </c>
      <c r="C47" s="39"/>
      <c r="D47" s="39"/>
      <c r="E47" s="6" t="s">
        <v>21</v>
      </c>
    </row>
    <row r="48" spans="1:5">
      <c r="A48" s="5"/>
      <c r="B48" s="5"/>
      <c r="C48" s="5"/>
      <c r="D48" s="5"/>
      <c r="E48" s="6" t="s">
        <v>23</v>
      </c>
    </row>
    <row r="49" spans="1:5">
      <c r="A49" s="5"/>
      <c r="B49" s="5"/>
      <c r="C49" s="5"/>
      <c r="D49" s="5"/>
      <c r="E49" s="6"/>
    </row>
    <row r="50" spans="1:5">
      <c r="A50" s="5" t="s">
        <v>24</v>
      </c>
      <c r="B50" s="5" t="s">
        <v>20</v>
      </c>
      <c r="C50" s="5"/>
      <c r="D50" s="5"/>
      <c r="E50" s="6" t="s">
        <v>21</v>
      </c>
    </row>
    <row r="51" spans="1:5">
      <c r="A51" s="5"/>
      <c r="B51" s="34" t="s">
        <v>22</v>
      </c>
      <c r="C51" s="34"/>
      <c r="D51" s="34"/>
      <c r="E51" s="6" t="s">
        <v>23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6:E6"/>
    <mergeCell ref="A8:E8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52"/>
  <sheetViews>
    <sheetView topLeftCell="A19" workbookViewId="0">
      <selection activeCell="G26" sqref="G26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5" t="s">
        <v>0</v>
      </c>
      <c r="B1" s="35"/>
      <c r="C1" s="35"/>
      <c r="D1" s="35"/>
      <c r="E1" s="35"/>
    </row>
    <row r="2" spans="1:7" ht="28.5" customHeight="1">
      <c r="A2" s="36" t="s">
        <v>1</v>
      </c>
      <c r="B2" s="36"/>
      <c r="C2" s="36"/>
      <c r="D2" s="36"/>
      <c r="E2" s="36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37" t="s">
        <v>49</v>
      </c>
      <c r="E4" s="37"/>
    </row>
    <row r="5" spans="1:7">
      <c r="A5" s="1"/>
      <c r="B5" s="1"/>
      <c r="C5" s="1"/>
      <c r="D5" s="1"/>
      <c r="E5" s="2"/>
    </row>
    <row r="6" spans="1:7" ht="93" customHeight="1">
      <c r="A6" s="38" t="s">
        <v>35</v>
      </c>
      <c r="B6" s="38"/>
      <c r="C6" s="38"/>
      <c r="D6" s="38"/>
      <c r="E6" s="38"/>
    </row>
    <row r="7" spans="1:7">
      <c r="A7" s="3"/>
      <c r="B7" s="3"/>
      <c r="C7" s="3"/>
      <c r="D7" s="3"/>
      <c r="E7" s="4"/>
    </row>
    <row r="8" spans="1:7" ht="45.75" customHeight="1">
      <c r="A8" s="38" t="s">
        <v>31</v>
      </c>
      <c r="B8" s="38"/>
      <c r="C8" s="38"/>
      <c r="D8" s="38"/>
      <c r="E8" s="38"/>
    </row>
    <row r="9" spans="1:7" ht="15.75" thickBot="1">
      <c r="A9" s="5"/>
      <c r="B9" s="5"/>
      <c r="C9" s="5"/>
      <c r="D9" s="5"/>
      <c r="E9" s="6"/>
      <c r="G9">
        <v>2660.4</v>
      </c>
    </row>
    <row r="10" spans="1:7" ht="75">
      <c r="A10" s="17" t="s">
        <v>3</v>
      </c>
      <c r="B10" s="18" t="s">
        <v>4</v>
      </c>
      <c r="C10" s="18" t="s">
        <v>5</v>
      </c>
      <c r="D10" s="19" t="s">
        <v>6</v>
      </c>
      <c r="E10" s="20" t="s">
        <v>7</v>
      </c>
    </row>
    <row r="11" spans="1:7" ht="45.75" customHeight="1">
      <c r="A11" s="21" t="s">
        <v>26</v>
      </c>
      <c r="B11" s="8" t="s">
        <v>8</v>
      </c>
      <c r="C11" s="8" t="s">
        <v>9</v>
      </c>
      <c r="D11" s="9">
        <v>0.83</v>
      </c>
      <c r="E11" s="10">
        <f t="shared" ref="E11:E19" si="0">D11*$G$9*3</f>
        <v>6624.3960000000006</v>
      </c>
    </row>
    <row r="12" spans="1:7" ht="60" customHeight="1">
      <c r="A12" s="7" t="s">
        <v>28</v>
      </c>
      <c r="B12" s="8" t="s">
        <v>8</v>
      </c>
      <c r="C12" s="8" t="s">
        <v>9</v>
      </c>
      <c r="D12" s="27">
        <v>0.85</v>
      </c>
      <c r="E12" s="10">
        <f t="shared" si="0"/>
        <v>6784.02</v>
      </c>
      <c r="G12" s="16"/>
    </row>
    <row r="13" spans="1:7" ht="54.75" customHeight="1">
      <c r="A13" s="22" t="s">
        <v>40</v>
      </c>
      <c r="B13" s="8" t="s">
        <v>8</v>
      </c>
      <c r="C13" s="8" t="s">
        <v>9</v>
      </c>
      <c r="D13" s="9">
        <v>0.77</v>
      </c>
      <c r="E13" s="10">
        <f t="shared" si="0"/>
        <v>6145.5240000000013</v>
      </c>
    </row>
    <row r="14" spans="1:7" ht="38.25">
      <c r="A14" s="22" t="s">
        <v>25</v>
      </c>
      <c r="B14" s="8" t="s">
        <v>8</v>
      </c>
      <c r="C14" s="8" t="s">
        <v>9</v>
      </c>
      <c r="D14" s="9">
        <v>1.08</v>
      </c>
      <c r="E14" s="10">
        <f t="shared" si="0"/>
        <v>8619.6960000000017</v>
      </c>
    </row>
    <row r="15" spans="1:7" ht="51">
      <c r="A15" s="7" t="s">
        <v>30</v>
      </c>
      <c r="B15" s="8" t="s">
        <v>8</v>
      </c>
      <c r="C15" s="8" t="s">
        <v>9</v>
      </c>
      <c r="D15" s="27">
        <v>0.13</v>
      </c>
      <c r="E15" s="10">
        <f t="shared" si="0"/>
        <v>1037.556</v>
      </c>
      <c r="G15" s="16"/>
    </row>
    <row r="16" spans="1:7">
      <c r="A16" s="7" t="s">
        <v>11</v>
      </c>
      <c r="B16" s="8" t="s">
        <v>8</v>
      </c>
      <c r="C16" s="8" t="s">
        <v>9</v>
      </c>
      <c r="D16" s="9">
        <v>0.19</v>
      </c>
      <c r="E16" s="10">
        <f t="shared" si="0"/>
        <v>1516.4279999999999</v>
      </c>
      <c r="G16" s="16"/>
    </row>
    <row r="17" spans="1:9" ht="25.5">
      <c r="A17" s="7" t="s">
        <v>10</v>
      </c>
      <c r="B17" s="8" t="s">
        <v>36</v>
      </c>
      <c r="C17" s="8" t="s">
        <v>9</v>
      </c>
      <c r="D17" s="8">
        <v>5.58</v>
      </c>
      <c r="E17" s="10">
        <f t="shared" si="0"/>
        <v>44535.096000000005</v>
      </c>
    </row>
    <row r="18" spans="1:9">
      <c r="A18" s="7" t="s">
        <v>27</v>
      </c>
      <c r="B18" s="8" t="s">
        <v>8</v>
      </c>
      <c r="C18" s="8" t="s">
        <v>9</v>
      </c>
      <c r="D18" s="9">
        <v>3.98</v>
      </c>
      <c r="E18" s="10">
        <f t="shared" si="0"/>
        <v>31765.175999999999</v>
      </c>
    </row>
    <row r="19" spans="1:9" ht="25.5">
      <c r="A19" s="22" t="s">
        <v>29</v>
      </c>
      <c r="B19" s="8" t="s">
        <v>8</v>
      </c>
      <c r="C19" s="8" t="s">
        <v>9</v>
      </c>
      <c r="D19" s="9">
        <v>0.67</v>
      </c>
      <c r="E19" s="10">
        <f t="shared" si="0"/>
        <v>5347.4040000000005</v>
      </c>
      <c r="G19" s="16"/>
    </row>
    <row r="20" spans="1:9" ht="25.5">
      <c r="A20" s="7" t="s">
        <v>12</v>
      </c>
      <c r="B20" s="8" t="s">
        <v>13</v>
      </c>
      <c r="C20" s="8" t="s">
        <v>9</v>
      </c>
      <c r="D20" s="9">
        <v>0.98</v>
      </c>
      <c r="E20" s="10">
        <f>D20*$G$9*3</f>
        <v>7821.576</v>
      </c>
    </row>
    <row r="21" spans="1:9" ht="25.5">
      <c r="A21" s="7" t="s">
        <v>14</v>
      </c>
      <c r="B21" s="8" t="s">
        <v>13</v>
      </c>
      <c r="C21" s="8" t="s">
        <v>9</v>
      </c>
      <c r="D21" s="8">
        <v>0.35</v>
      </c>
      <c r="E21" s="10">
        <f t="shared" ref="E21:E24" si="1">D21*$G$9*3</f>
        <v>2793.42</v>
      </c>
    </row>
    <row r="22" spans="1:9" ht="25.5">
      <c r="A22" s="7" t="s">
        <v>15</v>
      </c>
      <c r="B22" s="8" t="s">
        <v>8</v>
      </c>
      <c r="C22" s="8" t="s">
        <v>9</v>
      </c>
      <c r="D22" s="8">
        <v>1.23</v>
      </c>
      <c r="E22" s="10">
        <f t="shared" si="1"/>
        <v>9816.8760000000002</v>
      </c>
    </row>
    <row r="23" spans="1:9">
      <c r="A23" s="22" t="s">
        <v>32</v>
      </c>
      <c r="B23" s="8" t="s">
        <v>8</v>
      </c>
      <c r="C23" s="8" t="s">
        <v>9</v>
      </c>
      <c r="D23" s="8">
        <v>1.81</v>
      </c>
      <c r="E23" s="10">
        <f t="shared" si="1"/>
        <v>14445.972000000002</v>
      </c>
      <c r="G23" s="16"/>
      <c r="H23" s="16"/>
    </row>
    <row r="24" spans="1:9">
      <c r="A24" s="22" t="s">
        <v>33</v>
      </c>
      <c r="B24" s="8" t="s">
        <v>36</v>
      </c>
      <c r="C24" s="8" t="s">
        <v>9</v>
      </c>
      <c r="D24" s="8">
        <v>2.06</v>
      </c>
      <c r="E24" s="10">
        <f t="shared" si="1"/>
        <v>16441.272000000001</v>
      </c>
      <c r="G24" s="16"/>
      <c r="H24" s="16"/>
    </row>
    <row r="25" spans="1:9">
      <c r="A25" s="22" t="s">
        <v>37</v>
      </c>
      <c r="B25" s="8" t="s">
        <v>39</v>
      </c>
      <c r="C25" s="8" t="s">
        <v>34</v>
      </c>
      <c r="D25" s="8" t="s">
        <v>43</v>
      </c>
      <c r="E25" s="10">
        <v>4149.84</v>
      </c>
      <c r="G25" s="16"/>
      <c r="H25" s="16"/>
    </row>
    <row r="26" spans="1:9">
      <c r="A26" s="22" t="s">
        <v>38</v>
      </c>
      <c r="B26" s="8" t="s">
        <v>39</v>
      </c>
      <c r="C26" s="8" t="s">
        <v>34</v>
      </c>
      <c r="D26" s="8" t="s">
        <v>43</v>
      </c>
      <c r="E26" s="23">
        <v>12172.14</v>
      </c>
      <c r="G26" s="16"/>
      <c r="H26" s="16"/>
    </row>
    <row r="27" spans="1:9">
      <c r="A27" s="24" t="s">
        <v>50</v>
      </c>
      <c r="B27" s="25" t="s">
        <v>52</v>
      </c>
      <c r="C27" s="8" t="s">
        <v>34</v>
      </c>
      <c r="D27" s="25" t="s">
        <v>44</v>
      </c>
      <c r="E27" s="26">
        <v>1056</v>
      </c>
      <c r="G27" s="16"/>
      <c r="H27" s="16"/>
    </row>
    <row r="28" spans="1:9">
      <c r="A28" s="24" t="s">
        <v>51</v>
      </c>
      <c r="B28" s="25" t="s">
        <v>53</v>
      </c>
      <c r="C28" s="8" t="s">
        <v>34</v>
      </c>
      <c r="D28" s="25" t="s">
        <v>44</v>
      </c>
      <c r="E28" s="26">
        <v>4288</v>
      </c>
      <c r="G28" s="16"/>
      <c r="H28" s="16"/>
    </row>
    <row r="29" spans="1:9">
      <c r="A29" s="24" t="s">
        <v>54</v>
      </c>
      <c r="B29" s="25" t="s">
        <v>53</v>
      </c>
      <c r="C29" s="8" t="s">
        <v>34</v>
      </c>
      <c r="D29" s="25" t="s">
        <v>55</v>
      </c>
      <c r="E29" s="26">
        <v>1000</v>
      </c>
      <c r="G29" s="16"/>
      <c r="H29" s="16"/>
    </row>
    <row r="30" spans="1:9" ht="19.5" thickBot="1">
      <c r="A30" s="11" t="s">
        <v>16</v>
      </c>
      <c r="B30" s="12"/>
      <c r="C30" s="12"/>
      <c r="D30" s="13"/>
      <c r="E30" s="14">
        <f>SUM(E11:E29)</f>
        <v>186360.39199999999</v>
      </c>
      <c r="G30" s="16"/>
      <c r="H30" s="16"/>
    </row>
    <row r="31" spans="1:9">
      <c r="A31" s="5"/>
      <c r="B31" s="5"/>
      <c r="C31" s="5"/>
      <c r="D31" s="5"/>
      <c r="E31" s="6"/>
    </row>
    <row r="32" spans="1:9" ht="33" customHeight="1">
      <c r="A32" s="38" t="s">
        <v>56</v>
      </c>
      <c r="B32" s="38"/>
      <c r="C32" s="38"/>
      <c r="D32" s="38"/>
      <c r="E32" s="38"/>
      <c r="I32" s="16"/>
    </row>
    <row r="33" spans="1:5">
      <c r="A33" s="5"/>
      <c r="B33" s="5"/>
      <c r="C33" s="5"/>
      <c r="D33" s="5"/>
      <c r="E33" s="6"/>
    </row>
    <row r="34" spans="1:5" ht="15" customHeight="1">
      <c r="A34" s="38" t="s">
        <v>41</v>
      </c>
      <c r="B34" s="38"/>
      <c r="C34" s="38"/>
      <c r="D34" s="38"/>
      <c r="E34" s="38"/>
    </row>
    <row r="35" spans="1:5">
      <c r="A35" s="5"/>
      <c r="B35" s="5"/>
      <c r="C35" s="5"/>
      <c r="D35" s="5"/>
      <c r="E35" s="6"/>
    </row>
    <row r="36" spans="1:5">
      <c r="A36" s="39" t="s">
        <v>42</v>
      </c>
      <c r="B36" s="39"/>
      <c r="C36" s="39"/>
      <c r="D36" s="39"/>
      <c r="E36" s="39"/>
    </row>
    <row r="37" spans="1:5">
      <c r="A37" s="5"/>
      <c r="B37" s="5"/>
      <c r="C37" s="5"/>
      <c r="D37" s="5"/>
      <c r="E37" s="6"/>
    </row>
    <row r="38" spans="1:5" ht="25.5" customHeight="1">
      <c r="A38" s="38" t="s">
        <v>17</v>
      </c>
      <c r="B38" s="38"/>
      <c r="C38" s="38"/>
      <c r="D38" s="38"/>
      <c r="E38" s="38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40" t="s">
        <v>18</v>
      </c>
      <c r="B41" s="40"/>
      <c r="C41" s="40"/>
      <c r="D41" s="40"/>
      <c r="E41" s="40"/>
    </row>
    <row r="42" spans="1:5">
      <c r="A42" s="5"/>
      <c r="B42" s="5"/>
      <c r="C42" s="5"/>
      <c r="D42" s="5"/>
      <c r="E42" s="6"/>
    </row>
    <row r="43" spans="1:5">
      <c r="A43" s="5" t="s">
        <v>45</v>
      </c>
      <c r="B43" s="5" t="s">
        <v>46</v>
      </c>
      <c r="C43" s="5"/>
      <c r="D43" s="5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19</v>
      </c>
      <c r="B46" s="5" t="s">
        <v>47</v>
      </c>
      <c r="C46" s="5"/>
      <c r="D46" s="5"/>
    </row>
    <row r="47" spans="1:5">
      <c r="A47" s="5"/>
      <c r="B47" s="39" t="s">
        <v>48</v>
      </c>
      <c r="C47" s="39"/>
      <c r="D47" s="39"/>
      <c r="E47" s="6" t="s">
        <v>21</v>
      </c>
    </row>
    <row r="48" spans="1:5">
      <c r="A48" s="5"/>
      <c r="B48" s="5"/>
      <c r="C48" s="5"/>
      <c r="D48" s="5"/>
      <c r="E48" s="6" t="s">
        <v>23</v>
      </c>
    </row>
    <row r="49" spans="1:5">
      <c r="A49" s="5"/>
      <c r="B49" s="5"/>
      <c r="C49" s="5"/>
      <c r="D49" s="5"/>
      <c r="E49" s="6"/>
    </row>
    <row r="50" spans="1:5">
      <c r="A50" s="5" t="s">
        <v>24</v>
      </c>
      <c r="B50" s="5" t="s">
        <v>20</v>
      </c>
      <c r="C50" s="5"/>
      <c r="D50" s="5"/>
      <c r="E50" s="6" t="s">
        <v>21</v>
      </c>
    </row>
    <row r="51" spans="1:5">
      <c r="A51" s="5"/>
      <c r="B51" s="34" t="s">
        <v>22</v>
      </c>
      <c r="C51" s="34"/>
      <c r="D51" s="34"/>
      <c r="E51" s="6" t="s">
        <v>23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6:E6"/>
    <mergeCell ref="A8:E8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2025-03-20T08:03:00Z</cp:lastPrinted>
  <dcterms:created xsi:type="dcterms:W3CDTF">2017-03-13T08:54:22Z</dcterms:created>
  <dcterms:modified xsi:type="dcterms:W3CDTF">2025-03-20T08:04:25Z</dcterms:modified>
</cp:coreProperties>
</file>