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кв" sheetId="16" r:id="rId4"/>
  </sheets>
  <calcPr calcId="125725" iterateDelta="1E-4"/>
</workbook>
</file>

<file path=xl/calcChain.xml><?xml version="1.0" encoding="utf-8"?>
<calcChain xmlns="http://schemas.openxmlformats.org/spreadsheetml/2006/main">
  <c r="E34" i="19"/>
  <c r="D16"/>
  <c r="E18"/>
  <c r="E19"/>
  <c r="E20"/>
  <c r="E21"/>
  <c r="E22"/>
  <c r="E23"/>
  <c r="E24"/>
  <c r="E25"/>
  <c r="E17"/>
  <c r="E13"/>
  <c r="E14"/>
  <c r="E15"/>
  <c r="E12"/>
  <c r="E34" i="18"/>
  <c r="E13" l="1"/>
  <c r="E14"/>
  <c r="E15"/>
  <c r="E17"/>
  <c r="E18"/>
  <c r="E19"/>
  <c r="E20"/>
  <c r="E21"/>
  <c r="E22"/>
  <c r="E23"/>
  <c r="E24"/>
  <c r="E25"/>
  <c r="E12"/>
  <c r="E32" i="17"/>
  <c r="E13"/>
  <c r="E14"/>
  <c r="E15"/>
  <c r="E16"/>
  <c r="E17"/>
  <c r="E18"/>
  <c r="E19"/>
  <c r="E20"/>
  <c r="E21"/>
  <c r="E22"/>
  <c r="E23"/>
  <c r="E24"/>
  <c r="E25"/>
  <c r="E12"/>
  <c r="E29" i="16"/>
  <c r="E13"/>
  <c r="E14"/>
  <c r="E15"/>
  <c r="E16"/>
  <c r="E17"/>
  <c r="E18"/>
  <c r="E19"/>
  <c r="E20"/>
  <c r="E21"/>
  <c r="E22"/>
  <c r="E23"/>
  <c r="E24"/>
  <c r="E25"/>
  <c r="E12"/>
</calcChain>
</file>

<file path=xl/sharedStrings.xml><?xml version="1.0" encoding="utf-8"?>
<sst xmlns="http://schemas.openxmlformats.org/spreadsheetml/2006/main" count="392" uniqueCount="69">
  <si>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</si>
  <si>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</si>
  <si>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</si>
  <si>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</si>
  <si>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</si>
  <si>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</si>
  <si>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</si>
  <si>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</si>
  <si>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</si>
  <si>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</si>
  <si>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</si>
  <si>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понедельник, суббота, покос (май,август)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</si>
  <si>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</si>
  <si>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</si>
  <si>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</si>
  <si>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</si>
  <si>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</si>
  <si>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</si>
  <si>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</si>
  <si>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</si>
  <si>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</si>
  <si>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</si>
  <si>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</si>
  <si>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</si>
  <si>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</si>
  <si>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</si>
  <si>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</si>
  <si>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</si>
  <si>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</si>
  <si>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</si>
  <si>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</si>
  <si>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</si>
  <si>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узла учета ИТП</t>
  </si>
  <si>
    <t>1. Исполнителем предъявлены к приемке следующие оказанные на основании договора подряда № 106у от 01.06.2015 г. услуги и выполненные работы по содержанию и текущему ремонту общего имущества в МКД расположенного по адресу ул. Литейный4/1</t>
  </si>
  <si>
    <t>Работы по содержанию помещений, входящих в состав общего имущества МКД</t>
  </si>
  <si>
    <t>по графику</t>
  </si>
  <si>
    <t>Генеральный директор ООО УК "Авантаж"</t>
  </si>
  <si>
    <t>Водоснабжение и водоотведение СОИ</t>
  </si>
  <si>
    <t>Работы, выполняемые в целях надлежащего содержания систем вентиляции и дымоудаления мкд</t>
  </si>
  <si>
    <t>Электроэнергия ОДН</t>
  </si>
  <si>
    <t>руб</t>
  </si>
  <si>
    <t>ежемесячно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</si>
  <si>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Литейный4/1</t>
    </r>
    <r>
      <rPr>
        <sz val="11"/>
        <rFont val="Times New Roman"/>
        <family val="1"/>
        <charset val="204"/>
      </rPr>
      <t>, именуемые в дальнейшем "Заказчик", в лице Кошевой В.А. являющегося собственником квартиры № 28,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</si>
  <si>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</si>
  <si>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</si>
  <si>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</si>
  <si>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Составил:</t>
  </si>
  <si>
    <t>Начальник ПЭО Лебедева О.И</t>
  </si>
  <si>
    <t>Миткалов П.Н.</t>
  </si>
  <si>
    <t>Замена трубы в подвале</t>
  </si>
  <si>
    <t>февраль</t>
  </si>
  <si>
    <t>2. Всего за период с 01.01.2024 г по 31.03.2024 г. выполнено работ (оказанно услуг) на общую сумму 104953 (сто четыре тысячи девятьсот пятьдесят три) рубля 33 коп.</t>
  </si>
  <si>
    <t>"01" апреля 2024 г</t>
  </si>
  <si>
    <t>"01" июля 2024 г</t>
  </si>
  <si>
    <t>Замена дренажного насоса</t>
  </si>
  <si>
    <t>Замена трубы</t>
  </si>
  <si>
    <t>Смена личинок замка</t>
  </si>
  <si>
    <t>апрель</t>
  </si>
  <si>
    <t>июнь</t>
  </si>
  <si>
    <t>смета</t>
  </si>
  <si>
    <t>2. Всего за период с 01.01.2024 г по 30.06.2024 г. выполнено работ (оказанно услуг) на общую сумму 219390 (двести девятнадцать тысяч триста девяносто) рублей 98 коп.</t>
  </si>
  <si>
    <t>"01" октября 2024 г</t>
  </si>
  <si>
    <t>Ефимова Т.И.</t>
  </si>
  <si>
    <t>август</t>
  </si>
  <si>
    <t>Поверка приборов учета</t>
  </si>
  <si>
    <t>сентябрь</t>
  </si>
  <si>
    <t>2. Всего за период с 01.01.2024 г по 30.09.2024 г. выполнено работ (оказанно услуг) на общую сумму 324897 (триста двадцать четыре тысячи восемьсот девяносто семь) рублей 73 коп.</t>
  </si>
  <si>
    <t>"01" января 2025 г</t>
  </si>
  <si>
    <t>2. Всего за период с 01.01.2024 г по 31.12.2024 г. выполнено работ (оказанно услуг) на общую сумму 431638 (четыреста тридцать одна тысяча шестьсот тридцать восемь) рублей 24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</si>
</sst>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2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A17" workbookViewId="0">
      <selection activeCell="E28" sqref="E28:E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8" t="s">
        <v>67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42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33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1514.3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29</v>
      </c>
      <c r="B12" s="8" t="s">
        <v>8</v>
      </c>
      <c r="C12" s="8" t="s">
        <v>9</v>
      </c>
      <c r="D12" s="9">
        <v>0.83</v>
      </c>
      <c r="E12" s="10">
        <f>D12*$G$10*12</f>
        <v>15082.428</v>
      </c>
    </row>
    <row r="13" spans="1:7" ht="38.25">
      <c r="A13" s="7" t="s">
        <v>38</v>
      </c>
      <c r="B13" s="8" t="s">
        <v>8</v>
      </c>
      <c r="C13" s="8" t="s">
        <v>9</v>
      </c>
      <c r="D13" s="9">
        <v>0.77</v>
      </c>
      <c r="E13" s="10">
        <f t="shared" ref="E13:E15" si="0">D13*$G$10*12</f>
        <v>13992.132</v>
      </c>
      <c r="G13" s="17"/>
    </row>
    <row r="14" spans="1:7" ht="54.75" customHeight="1">
      <c r="A14" s="23" t="s">
        <v>28</v>
      </c>
      <c r="B14" s="8" t="s">
        <v>8</v>
      </c>
      <c r="C14" s="8" t="s">
        <v>9</v>
      </c>
      <c r="D14" s="9">
        <v>0.97</v>
      </c>
      <c r="E14" s="10">
        <f t="shared" si="0"/>
        <v>17626.451999999997</v>
      </c>
    </row>
    <row r="15" spans="1:7" ht="38.25">
      <c r="A15" s="23" t="s">
        <v>27</v>
      </c>
      <c r="B15" s="8" t="s">
        <v>8</v>
      </c>
      <c r="C15" s="8" t="s">
        <v>9</v>
      </c>
      <c r="D15" s="9">
        <v>1.08</v>
      </c>
      <c r="E15" s="10">
        <f t="shared" si="0"/>
        <v>19625.328000000001</v>
      </c>
    </row>
    <row r="16" spans="1:7" ht="51">
      <c r="A16" s="7" t="s">
        <v>31</v>
      </c>
      <c r="B16" s="8" t="s">
        <v>8</v>
      </c>
      <c r="C16" s="8" t="s">
        <v>9</v>
      </c>
      <c r="D16" s="39">
        <f>E16/12/G10</f>
        <v>0.27003731096876449</v>
      </c>
      <c r="E16" s="31">
        <v>4907.01</v>
      </c>
    </row>
    <row r="17" spans="1:8">
      <c r="A17" s="7" t="s">
        <v>12</v>
      </c>
      <c r="B17" s="8" t="s">
        <v>8</v>
      </c>
      <c r="C17" s="8" t="s">
        <v>9</v>
      </c>
      <c r="D17" s="9">
        <v>0.34</v>
      </c>
      <c r="E17" s="10">
        <f>D17*$G$10*12</f>
        <v>6178.3439999999991</v>
      </c>
    </row>
    <row r="18" spans="1:8" ht="38.25">
      <c r="A18" s="7" t="s">
        <v>10</v>
      </c>
      <c r="B18" s="8" t="s">
        <v>11</v>
      </c>
      <c r="C18" s="8" t="s">
        <v>9</v>
      </c>
      <c r="D18" s="8">
        <v>5.19</v>
      </c>
      <c r="E18" s="10">
        <f t="shared" ref="E18:E25" si="1">D18*$G$10*12</f>
        <v>94310.604000000007</v>
      </c>
    </row>
    <row r="19" spans="1:8" ht="38.25">
      <c r="A19" s="23" t="s">
        <v>34</v>
      </c>
      <c r="B19" s="8" t="s">
        <v>35</v>
      </c>
      <c r="C19" s="8" t="s">
        <v>9</v>
      </c>
      <c r="D19" s="8">
        <v>1.72</v>
      </c>
      <c r="E19" s="10">
        <f t="shared" si="1"/>
        <v>31255.152000000002</v>
      </c>
    </row>
    <row r="20" spans="1:8">
      <c r="A20" s="7" t="s">
        <v>30</v>
      </c>
      <c r="B20" s="8" t="s">
        <v>8</v>
      </c>
      <c r="C20" s="8" t="s">
        <v>9</v>
      </c>
      <c r="D20" s="9">
        <v>3.98</v>
      </c>
      <c r="E20" s="10">
        <f t="shared" si="1"/>
        <v>72322.967999999993</v>
      </c>
    </row>
    <row r="21" spans="1:8" ht="25.5">
      <c r="A21" s="7" t="s">
        <v>13</v>
      </c>
      <c r="B21" s="8" t="s">
        <v>14</v>
      </c>
      <c r="C21" s="8" t="s">
        <v>9</v>
      </c>
      <c r="D21" s="9">
        <v>0.98</v>
      </c>
      <c r="E21" s="10">
        <f t="shared" si="1"/>
        <v>17808.167999999998</v>
      </c>
    </row>
    <row r="22" spans="1:8" ht="25.5">
      <c r="A22" s="7" t="s">
        <v>15</v>
      </c>
      <c r="B22" s="8" t="s">
        <v>14</v>
      </c>
      <c r="C22" s="8" t="s">
        <v>9</v>
      </c>
      <c r="D22" s="11">
        <v>0.61</v>
      </c>
      <c r="E22" s="10">
        <f t="shared" si="1"/>
        <v>11084.675999999999</v>
      </c>
    </row>
    <row r="23" spans="1:8" ht="25.5">
      <c r="A23" s="7" t="s">
        <v>16</v>
      </c>
      <c r="B23" s="8" t="s">
        <v>14</v>
      </c>
      <c r="C23" s="8" t="s">
        <v>9</v>
      </c>
      <c r="D23" s="8">
        <v>0.35</v>
      </c>
      <c r="E23" s="10">
        <f t="shared" si="1"/>
        <v>6360.0599999999995</v>
      </c>
    </row>
    <row r="24" spans="1:8" ht="25.5">
      <c r="A24" s="7" t="s">
        <v>17</v>
      </c>
      <c r="B24" s="8" t="s">
        <v>8</v>
      </c>
      <c r="C24" s="8" t="s">
        <v>9</v>
      </c>
      <c r="D24" s="8">
        <v>1.17</v>
      </c>
      <c r="E24" s="10">
        <f t="shared" si="1"/>
        <v>21260.771999999997</v>
      </c>
    </row>
    <row r="25" spans="1:8" ht="25.5">
      <c r="A25" s="23" t="s">
        <v>32</v>
      </c>
      <c r="B25" s="8" t="s">
        <v>8</v>
      </c>
      <c r="C25" s="8" t="s">
        <v>9</v>
      </c>
      <c r="D25" s="8">
        <v>1.6</v>
      </c>
      <c r="E25" s="10">
        <f t="shared" si="1"/>
        <v>29074.560000000001</v>
      </c>
      <c r="G25" s="17"/>
      <c r="H25" s="17"/>
    </row>
    <row r="26" spans="1:8">
      <c r="A26" s="24" t="s">
        <v>37</v>
      </c>
      <c r="B26" s="25" t="s">
        <v>41</v>
      </c>
      <c r="C26" s="8" t="s">
        <v>40</v>
      </c>
      <c r="D26" s="25" t="s">
        <v>45</v>
      </c>
      <c r="E26" s="26">
        <v>13640.65</v>
      </c>
      <c r="G26" s="17"/>
      <c r="H26" s="17"/>
    </row>
    <row r="27" spans="1:8">
      <c r="A27" s="24" t="s">
        <v>39</v>
      </c>
      <c r="B27" s="25" t="s">
        <v>41</v>
      </c>
      <c r="C27" s="8" t="s">
        <v>40</v>
      </c>
      <c r="D27" s="25" t="s">
        <v>45</v>
      </c>
      <c r="E27" s="26">
        <v>40190.199999999997</v>
      </c>
      <c r="G27" s="17"/>
      <c r="H27" s="17"/>
    </row>
    <row r="28" spans="1:8">
      <c r="A28" s="24" t="s">
        <v>49</v>
      </c>
      <c r="B28" s="25" t="s">
        <v>50</v>
      </c>
      <c r="C28" s="8" t="s">
        <v>40</v>
      </c>
      <c r="D28" s="25" t="s">
        <v>45</v>
      </c>
      <c r="E28" s="26">
        <v>2346</v>
      </c>
      <c r="G28" s="17"/>
      <c r="H28" s="17"/>
    </row>
    <row r="29" spans="1:8">
      <c r="A29" s="24" t="s">
        <v>54</v>
      </c>
      <c r="B29" s="25" t="s">
        <v>57</v>
      </c>
      <c r="C29" s="8" t="s">
        <v>40</v>
      </c>
      <c r="D29" s="25" t="s">
        <v>59</v>
      </c>
      <c r="E29" s="26">
        <v>7974</v>
      </c>
      <c r="G29" s="17"/>
      <c r="H29" s="17"/>
    </row>
    <row r="30" spans="1:8">
      <c r="A30" s="24" t="s">
        <v>55</v>
      </c>
      <c r="B30" s="25" t="s">
        <v>57</v>
      </c>
      <c r="C30" s="8" t="s">
        <v>40</v>
      </c>
      <c r="D30" s="25" t="s">
        <v>59</v>
      </c>
      <c r="E30" s="26">
        <v>880</v>
      </c>
      <c r="G30" s="17"/>
      <c r="H30" s="17"/>
    </row>
    <row r="31" spans="1:8">
      <c r="A31" s="24" t="s">
        <v>56</v>
      </c>
      <c r="B31" s="25" t="s">
        <v>58</v>
      </c>
      <c r="C31" s="8" t="s">
        <v>40</v>
      </c>
      <c r="D31" s="25" t="s">
        <v>59</v>
      </c>
      <c r="E31" s="26">
        <v>1716</v>
      </c>
      <c r="G31" s="17"/>
      <c r="H31" s="17"/>
    </row>
    <row r="32" spans="1:8">
      <c r="A32" s="24" t="s">
        <v>55</v>
      </c>
      <c r="B32" s="25" t="s">
        <v>63</v>
      </c>
      <c r="C32" s="8" t="s">
        <v>40</v>
      </c>
      <c r="D32" s="25" t="s">
        <v>59</v>
      </c>
      <c r="E32" s="26">
        <v>2077</v>
      </c>
      <c r="G32" s="17"/>
      <c r="H32" s="17"/>
    </row>
    <row r="33" spans="1:8">
      <c r="A33" s="24" t="s">
        <v>64</v>
      </c>
      <c r="B33" s="25" t="s">
        <v>65</v>
      </c>
      <c r="C33" s="8" t="s">
        <v>40</v>
      </c>
      <c r="D33" s="25" t="s">
        <v>59</v>
      </c>
      <c r="E33" s="26">
        <v>1925.74</v>
      </c>
      <c r="G33" s="17"/>
      <c r="H33" s="17"/>
    </row>
    <row r="34" spans="1:8" ht="19.5" thickBot="1">
      <c r="A34" s="12" t="s">
        <v>18</v>
      </c>
      <c r="B34" s="13"/>
      <c r="C34" s="13"/>
      <c r="D34" s="14"/>
      <c r="E34" s="15">
        <f>SUM(E12:E33)</f>
        <v>431638.24400000001</v>
      </c>
      <c r="G34" s="17"/>
      <c r="H34" s="17"/>
    </row>
    <row r="35" spans="1:8">
      <c r="A35" s="5"/>
      <c r="B35" s="5"/>
      <c r="C35" s="5"/>
      <c r="D35" s="5"/>
      <c r="E35" s="6"/>
    </row>
    <row r="36" spans="1:8" ht="30.75" customHeight="1">
      <c r="A36" s="32" t="s">
        <v>68</v>
      </c>
      <c r="B36" s="32"/>
      <c r="C36" s="32"/>
      <c r="D36" s="32"/>
      <c r="E36" s="32"/>
      <c r="H36" s="17"/>
    </row>
    <row r="37" spans="1:8">
      <c r="A37" s="5"/>
      <c r="B37" s="5"/>
      <c r="C37" s="5"/>
      <c r="D37" s="5"/>
      <c r="E37" s="6"/>
    </row>
    <row r="38" spans="1:8" ht="15" customHeight="1">
      <c r="A38" s="32" t="s">
        <v>43</v>
      </c>
      <c r="B38" s="32"/>
      <c r="C38" s="32"/>
      <c r="D38" s="32"/>
      <c r="E38" s="32"/>
    </row>
    <row r="39" spans="1:8">
      <c r="A39" s="5"/>
      <c r="B39" s="5"/>
      <c r="C39" s="5"/>
      <c r="D39" s="5"/>
      <c r="E39" s="6"/>
    </row>
    <row r="40" spans="1:8">
      <c r="A40" s="33" t="s">
        <v>44</v>
      </c>
      <c r="B40" s="33"/>
      <c r="C40" s="33"/>
      <c r="D40" s="33"/>
      <c r="E40" s="33"/>
    </row>
    <row r="41" spans="1:8">
      <c r="A41" s="5"/>
      <c r="B41" s="5"/>
      <c r="C41" s="5"/>
      <c r="D41" s="5"/>
      <c r="E41" s="6"/>
    </row>
    <row r="42" spans="1:8" ht="30" customHeight="1">
      <c r="A42" s="32" t="s">
        <v>19</v>
      </c>
      <c r="B42" s="32"/>
      <c r="C42" s="32"/>
      <c r="D42" s="32"/>
      <c r="E42" s="32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34" t="s">
        <v>20</v>
      </c>
      <c r="B45" s="34"/>
      <c r="C45" s="34"/>
      <c r="D45" s="34"/>
      <c r="E45" s="34"/>
    </row>
    <row r="46" spans="1:8">
      <c r="A46" s="5"/>
      <c r="B46" s="5"/>
      <c r="C46" s="5"/>
      <c r="D46" s="5"/>
      <c r="E46" s="6"/>
    </row>
    <row r="47" spans="1:8">
      <c r="A47" s="5" t="s">
        <v>46</v>
      </c>
      <c r="B47" s="5" t="s">
        <v>47</v>
      </c>
      <c r="C47" s="5"/>
      <c r="D47" s="5"/>
      <c r="E47" s="6" t="s">
        <v>23</v>
      </c>
    </row>
    <row r="48" spans="1:8">
      <c r="A48" s="5"/>
      <c r="B48" s="5"/>
      <c r="C48" s="5"/>
      <c r="D48" s="5"/>
      <c r="E48" s="6" t="s">
        <v>25</v>
      </c>
    </row>
    <row r="49" spans="1:5">
      <c r="A49" s="5"/>
      <c r="B49" s="5"/>
      <c r="C49" s="5"/>
      <c r="D49" s="5"/>
      <c r="E49" s="6"/>
    </row>
    <row r="50" spans="1:5">
      <c r="A50" s="5" t="s">
        <v>21</v>
      </c>
      <c r="B50" s="5" t="s">
        <v>36</v>
      </c>
      <c r="C50" s="5"/>
      <c r="D50" s="5"/>
    </row>
    <row r="51" spans="1:5">
      <c r="A51" s="5"/>
      <c r="B51" s="33" t="s">
        <v>62</v>
      </c>
      <c r="C51" s="33"/>
      <c r="D51" s="33"/>
      <c r="E51" s="6" t="s">
        <v>23</v>
      </c>
    </row>
    <row r="52" spans="1:5">
      <c r="A52" s="5"/>
      <c r="B52" s="5"/>
      <c r="C52" s="5"/>
      <c r="D52" s="5"/>
      <c r="E52" s="6" t="s">
        <v>25</v>
      </c>
    </row>
    <row r="53" spans="1:5">
      <c r="A53" s="5"/>
      <c r="B53" s="5"/>
      <c r="C53" s="5"/>
      <c r="D53" s="5"/>
      <c r="E53" s="6"/>
    </row>
    <row r="54" spans="1:5">
      <c r="A54" s="5" t="s">
        <v>26</v>
      </c>
      <c r="B54" s="5" t="s">
        <v>22</v>
      </c>
      <c r="C54" s="5"/>
      <c r="D54" s="5"/>
      <c r="E54" s="6" t="s">
        <v>23</v>
      </c>
    </row>
    <row r="55" spans="1:5">
      <c r="A55" s="5"/>
      <c r="B55" s="35" t="s">
        <v>24</v>
      </c>
      <c r="C55" s="35"/>
      <c r="D55" s="35"/>
      <c r="E55" s="6" t="s">
        <v>25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7:E7"/>
    <mergeCell ref="A9:E9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6"/>
  <sheetViews>
    <sheetView topLeftCell="A16" workbookViewId="0">
      <selection activeCell="E29" sqref="E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8" t="s">
        <v>61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42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33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1514.3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29</v>
      </c>
      <c r="B12" s="8" t="s">
        <v>8</v>
      </c>
      <c r="C12" s="8" t="s">
        <v>9</v>
      </c>
      <c r="D12" s="9">
        <v>0.83</v>
      </c>
      <c r="E12" s="10">
        <f>D12*$G$10*9</f>
        <v>11311.821</v>
      </c>
    </row>
    <row r="13" spans="1:7" ht="38.25">
      <c r="A13" s="7" t="s">
        <v>38</v>
      </c>
      <c r="B13" s="8" t="s">
        <v>8</v>
      </c>
      <c r="C13" s="8" t="s">
        <v>9</v>
      </c>
      <c r="D13" s="9">
        <v>0.77</v>
      </c>
      <c r="E13" s="10">
        <f t="shared" ref="E13:E25" si="0">D13*$G$10*9</f>
        <v>10494.099</v>
      </c>
      <c r="G13" s="17"/>
    </row>
    <row r="14" spans="1:7" ht="54.75" customHeight="1">
      <c r="A14" s="23" t="s">
        <v>28</v>
      </c>
      <c r="B14" s="8" t="s">
        <v>8</v>
      </c>
      <c r="C14" s="8" t="s">
        <v>9</v>
      </c>
      <c r="D14" s="9">
        <v>0.97</v>
      </c>
      <c r="E14" s="10">
        <f t="shared" si="0"/>
        <v>13219.838999999998</v>
      </c>
    </row>
    <row r="15" spans="1:7" ht="38.25">
      <c r="A15" s="23" t="s">
        <v>27</v>
      </c>
      <c r="B15" s="8" t="s">
        <v>8</v>
      </c>
      <c r="C15" s="8" t="s">
        <v>9</v>
      </c>
      <c r="D15" s="9">
        <v>1.08</v>
      </c>
      <c r="E15" s="10">
        <f t="shared" si="0"/>
        <v>14718.995999999999</v>
      </c>
    </row>
    <row r="16" spans="1:7" ht="51">
      <c r="A16" s="7" t="s">
        <v>31</v>
      </c>
      <c r="B16" s="8" t="s">
        <v>8</v>
      </c>
      <c r="C16" s="8" t="s">
        <v>9</v>
      </c>
      <c r="D16" s="9">
        <v>0.21</v>
      </c>
      <c r="E16" s="10">
        <v>4677.1499999999996</v>
      </c>
    </row>
    <row r="17" spans="1:8">
      <c r="A17" s="7" t="s">
        <v>12</v>
      </c>
      <c r="B17" s="8" t="s">
        <v>8</v>
      </c>
      <c r="C17" s="8" t="s">
        <v>9</v>
      </c>
      <c r="D17" s="9">
        <v>0.34</v>
      </c>
      <c r="E17" s="10">
        <f t="shared" si="0"/>
        <v>4633.7579999999998</v>
      </c>
    </row>
    <row r="18" spans="1:8" ht="38.25">
      <c r="A18" s="7" t="s">
        <v>10</v>
      </c>
      <c r="B18" s="8" t="s">
        <v>11</v>
      </c>
      <c r="C18" s="8" t="s">
        <v>9</v>
      </c>
      <c r="D18" s="8">
        <v>5.19</v>
      </c>
      <c r="E18" s="10">
        <f t="shared" si="0"/>
        <v>70732.953000000009</v>
      </c>
    </row>
    <row r="19" spans="1:8" ht="38.25">
      <c r="A19" s="23" t="s">
        <v>34</v>
      </c>
      <c r="B19" s="8" t="s">
        <v>35</v>
      </c>
      <c r="C19" s="8" t="s">
        <v>9</v>
      </c>
      <c r="D19" s="8">
        <v>1.72</v>
      </c>
      <c r="E19" s="10">
        <f t="shared" si="0"/>
        <v>23441.364000000001</v>
      </c>
    </row>
    <row r="20" spans="1:8">
      <c r="A20" s="7" t="s">
        <v>30</v>
      </c>
      <c r="B20" s="8" t="s">
        <v>8</v>
      </c>
      <c r="C20" s="8" t="s">
        <v>9</v>
      </c>
      <c r="D20" s="9">
        <v>3.98</v>
      </c>
      <c r="E20" s="10">
        <f t="shared" si="0"/>
        <v>54242.225999999995</v>
      </c>
    </row>
    <row r="21" spans="1:8" ht="25.5">
      <c r="A21" s="7" t="s">
        <v>13</v>
      </c>
      <c r="B21" s="8" t="s">
        <v>14</v>
      </c>
      <c r="C21" s="8" t="s">
        <v>9</v>
      </c>
      <c r="D21" s="9">
        <v>0.98</v>
      </c>
      <c r="E21" s="10">
        <f t="shared" si="0"/>
        <v>13356.125999999998</v>
      </c>
    </row>
    <row r="22" spans="1:8" ht="25.5">
      <c r="A22" s="7" t="s">
        <v>15</v>
      </c>
      <c r="B22" s="8" t="s">
        <v>14</v>
      </c>
      <c r="C22" s="8" t="s">
        <v>9</v>
      </c>
      <c r="D22" s="11">
        <v>0.61</v>
      </c>
      <c r="E22" s="10">
        <f t="shared" si="0"/>
        <v>8313.5069999999996</v>
      </c>
    </row>
    <row r="23" spans="1:8" ht="25.5">
      <c r="A23" s="7" t="s">
        <v>16</v>
      </c>
      <c r="B23" s="8" t="s">
        <v>14</v>
      </c>
      <c r="C23" s="8" t="s">
        <v>9</v>
      </c>
      <c r="D23" s="8">
        <v>0.35</v>
      </c>
      <c r="E23" s="10">
        <f t="shared" si="0"/>
        <v>4770.0450000000001</v>
      </c>
    </row>
    <row r="24" spans="1:8" ht="25.5">
      <c r="A24" s="7" t="s">
        <v>17</v>
      </c>
      <c r="B24" s="8" t="s">
        <v>8</v>
      </c>
      <c r="C24" s="8" t="s">
        <v>9</v>
      </c>
      <c r="D24" s="8">
        <v>1.17</v>
      </c>
      <c r="E24" s="10">
        <f t="shared" si="0"/>
        <v>15945.578999999998</v>
      </c>
    </row>
    <row r="25" spans="1:8" ht="25.5">
      <c r="A25" s="23" t="s">
        <v>32</v>
      </c>
      <c r="B25" s="8" t="s">
        <v>8</v>
      </c>
      <c r="C25" s="8" t="s">
        <v>9</v>
      </c>
      <c r="D25" s="8">
        <v>1.6</v>
      </c>
      <c r="E25" s="10">
        <f t="shared" si="0"/>
        <v>21805.920000000002</v>
      </c>
      <c r="G25" s="17"/>
      <c r="H25" s="17"/>
    </row>
    <row r="26" spans="1:8">
      <c r="A26" s="24" t="s">
        <v>37</v>
      </c>
      <c r="B26" s="25" t="s">
        <v>41</v>
      </c>
      <c r="C26" s="8" t="s">
        <v>40</v>
      </c>
      <c r="D26" s="25" t="s">
        <v>45</v>
      </c>
      <c r="E26" s="26">
        <v>7336.38</v>
      </c>
      <c r="G26" s="17"/>
      <c r="H26" s="17"/>
    </row>
    <row r="27" spans="1:8">
      <c r="A27" s="24" t="s">
        <v>39</v>
      </c>
      <c r="B27" s="25" t="s">
        <v>41</v>
      </c>
      <c r="C27" s="8" t="s">
        <v>40</v>
      </c>
      <c r="D27" s="25" t="s">
        <v>45</v>
      </c>
      <c r="E27" s="26">
        <v>28979.23</v>
      </c>
      <c r="G27" s="17"/>
      <c r="H27" s="17"/>
    </row>
    <row r="28" spans="1:8">
      <c r="A28" s="24" t="s">
        <v>49</v>
      </c>
      <c r="B28" s="25" t="s">
        <v>50</v>
      </c>
      <c r="C28" s="8" t="s">
        <v>40</v>
      </c>
      <c r="D28" s="25" t="s">
        <v>45</v>
      </c>
      <c r="E28" s="26">
        <v>2346</v>
      </c>
      <c r="G28" s="17"/>
      <c r="H28" s="17"/>
    </row>
    <row r="29" spans="1:8">
      <c r="A29" s="24" t="s">
        <v>54</v>
      </c>
      <c r="B29" s="25" t="s">
        <v>57</v>
      </c>
      <c r="C29" s="8" t="s">
        <v>40</v>
      </c>
      <c r="D29" s="25" t="s">
        <v>59</v>
      </c>
      <c r="E29" s="26">
        <v>7974</v>
      </c>
      <c r="G29" s="17"/>
      <c r="H29" s="17"/>
    </row>
    <row r="30" spans="1:8">
      <c r="A30" s="24" t="s">
        <v>55</v>
      </c>
      <c r="B30" s="25" t="s">
        <v>57</v>
      </c>
      <c r="C30" s="8" t="s">
        <v>40</v>
      </c>
      <c r="D30" s="25" t="s">
        <v>59</v>
      </c>
      <c r="E30" s="26">
        <v>880</v>
      </c>
      <c r="G30" s="17"/>
      <c r="H30" s="17"/>
    </row>
    <row r="31" spans="1:8">
      <c r="A31" s="24" t="s">
        <v>56</v>
      </c>
      <c r="B31" s="25" t="s">
        <v>58</v>
      </c>
      <c r="C31" s="8" t="s">
        <v>40</v>
      </c>
      <c r="D31" s="25" t="s">
        <v>59</v>
      </c>
      <c r="E31" s="26">
        <v>1716</v>
      </c>
      <c r="G31" s="17"/>
      <c r="H31" s="17"/>
    </row>
    <row r="32" spans="1:8">
      <c r="A32" s="24" t="s">
        <v>55</v>
      </c>
      <c r="B32" s="25" t="s">
        <v>63</v>
      </c>
      <c r="C32" s="8" t="s">
        <v>40</v>
      </c>
      <c r="D32" s="25" t="s">
        <v>59</v>
      </c>
      <c r="E32" s="26">
        <v>2077</v>
      </c>
      <c r="G32" s="17"/>
      <c r="H32" s="17"/>
    </row>
    <row r="33" spans="1:8">
      <c r="A33" s="24" t="s">
        <v>64</v>
      </c>
      <c r="B33" s="25" t="s">
        <v>65</v>
      </c>
      <c r="C33" s="8" t="s">
        <v>40</v>
      </c>
      <c r="D33" s="25" t="s">
        <v>59</v>
      </c>
      <c r="E33" s="26">
        <v>1925.74</v>
      </c>
      <c r="G33" s="17"/>
      <c r="H33" s="17"/>
    </row>
    <row r="34" spans="1:8" ht="19.5" thickBot="1">
      <c r="A34" s="12" t="s">
        <v>18</v>
      </c>
      <c r="B34" s="13"/>
      <c r="C34" s="13"/>
      <c r="D34" s="14"/>
      <c r="E34" s="15">
        <f>SUM(E12:E33)</f>
        <v>324897.73300000001</v>
      </c>
      <c r="G34" s="17"/>
      <c r="H34" s="17"/>
    </row>
    <row r="35" spans="1:8">
      <c r="A35" s="5"/>
      <c r="B35" s="5"/>
      <c r="C35" s="5"/>
      <c r="D35" s="5"/>
      <c r="E35" s="6"/>
    </row>
    <row r="36" spans="1:8" ht="30.75" customHeight="1">
      <c r="A36" s="32" t="s">
        <v>66</v>
      </c>
      <c r="B36" s="32"/>
      <c r="C36" s="32"/>
      <c r="D36" s="32"/>
      <c r="E36" s="32"/>
      <c r="H36" s="17"/>
    </row>
    <row r="37" spans="1:8">
      <c r="A37" s="5"/>
      <c r="B37" s="5"/>
      <c r="C37" s="5"/>
      <c r="D37" s="5"/>
      <c r="E37" s="6"/>
    </row>
    <row r="38" spans="1:8" ht="15" customHeight="1">
      <c r="A38" s="32" t="s">
        <v>43</v>
      </c>
      <c r="B38" s="32"/>
      <c r="C38" s="32"/>
      <c r="D38" s="32"/>
      <c r="E38" s="32"/>
    </row>
    <row r="39" spans="1:8">
      <c r="A39" s="5"/>
      <c r="B39" s="5"/>
      <c r="C39" s="5"/>
      <c r="D39" s="5"/>
      <c r="E39" s="6"/>
    </row>
    <row r="40" spans="1:8">
      <c r="A40" s="33" t="s">
        <v>44</v>
      </c>
      <c r="B40" s="33"/>
      <c r="C40" s="33"/>
      <c r="D40" s="33"/>
      <c r="E40" s="33"/>
    </row>
    <row r="41" spans="1:8">
      <c r="A41" s="5"/>
      <c r="B41" s="5"/>
      <c r="C41" s="5"/>
      <c r="D41" s="5"/>
      <c r="E41" s="6"/>
    </row>
    <row r="42" spans="1:8" ht="30" customHeight="1">
      <c r="A42" s="32" t="s">
        <v>19</v>
      </c>
      <c r="B42" s="32"/>
      <c r="C42" s="32"/>
      <c r="D42" s="32"/>
      <c r="E42" s="32"/>
    </row>
    <row r="43" spans="1:8">
      <c r="A43" s="5"/>
      <c r="B43" s="5"/>
      <c r="C43" s="5"/>
      <c r="D43" s="5"/>
      <c r="E43" s="6"/>
    </row>
    <row r="44" spans="1:8">
      <c r="A44" s="5"/>
      <c r="B44" s="5"/>
      <c r="C44" s="5"/>
      <c r="D44" s="5"/>
      <c r="E44" s="6"/>
    </row>
    <row r="45" spans="1:8">
      <c r="A45" s="34" t="s">
        <v>20</v>
      </c>
      <c r="B45" s="34"/>
      <c r="C45" s="34"/>
      <c r="D45" s="34"/>
      <c r="E45" s="34"/>
    </row>
    <row r="46" spans="1:8">
      <c r="A46" s="5"/>
      <c r="B46" s="5"/>
      <c r="C46" s="5"/>
      <c r="D46" s="5"/>
      <c r="E46" s="6"/>
    </row>
    <row r="47" spans="1:8">
      <c r="A47" s="5" t="s">
        <v>46</v>
      </c>
      <c r="B47" s="5" t="s">
        <v>47</v>
      </c>
      <c r="C47" s="5"/>
      <c r="D47" s="5"/>
      <c r="E47" s="6" t="s">
        <v>23</v>
      </c>
    </row>
    <row r="48" spans="1:8">
      <c r="A48" s="5"/>
      <c r="B48" s="5"/>
      <c r="C48" s="5"/>
      <c r="D48" s="5"/>
      <c r="E48" s="6" t="s">
        <v>25</v>
      </c>
    </row>
    <row r="49" spans="1:5">
      <c r="A49" s="5"/>
      <c r="B49" s="5"/>
      <c r="C49" s="5"/>
      <c r="D49" s="5"/>
      <c r="E49" s="6"/>
    </row>
    <row r="50" spans="1:5">
      <c r="A50" s="5" t="s">
        <v>21</v>
      </c>
      <c r="B50" s="5" t="s">
        <v>36</v>
      </c>
      <c r="C50" s="5"/>
      <c r="D50" s="5"/>
    </row>
    <row r="51" spans="1:5">
      <c r="A51" s="5"/>
      <c r="B51" s="33" t="s">
        <v>62</v>
      </c>
      <c r="C51" s="33"/>
      <c r="D51" s="33"/>
      <c r="E51" s="6" t="s">
        <v>23</v>
      </c>
    </row>
    <row r="52" spans="1:5">
      <c r="A52" s="5"/>
      <c r="B52" s="5"/>
      <c r="C52" s="5"/>
      <c r="D52" s="5"/>
      <c r="E52" s="6" t="s">
        <v>25</v>
      </c>
    </row>
    <row r="53" spans="1:5">
      <c r="A53" s="5"/>
      <c r="B53" s="5"/>
      <c r="C53" s="5"/>
      <c r="D53" s="5"/>
      <c r="E53" s="6"/>
    </row>
    <row r="54" spans="1:5">
      <c r="A54" s="5" t="s">
        <v>26</v>
      </c>
      <c r="B54" s="5" t="s">
        <v>22</v>
      </c>
      <c r="C54" s="5"/>
      <c r="D54" s="5"/>
      <c r="E54" s="6" t="s">
        <v>23</v>
      </c>
    </row>
    <row r="55" spans="1:5">
      <c r="A55" s="5"/>
      <c r="B55" s="35" t="s">
        <v>24</v>
      </c>
      <c r="C55" s="35"/>
      <c r="D55" s="35"/>
      <c r="E55" s="6" t="s">
        <v>25</v>
      </c>
    </row>
    <row r="56" spans="1:5">
      <c r="A56" s="5"/>
      <c r="B56" s="5"/>
      <c r="C56" s="5"/>
      <c r="D56" s="5"/>
      <c r="E56" s="6"/>
    </row>
  </sheetData>
  <mergeCells count="12">
    <mergeCell ref="B55:D55"/>
    <mergeCell ref="A1:E1"/>
    <mergeCell ref="A2:E2"/>
    <mergeCell ref="D4:E4"/>
    <mergeCell ref="A7:E7"/>
    <mergeCell ref="A9:E9"/>
    <mergeCell ref="A36:E36"/>
    <mergeCell ref="A38:E38"/>
    <mergeCell ref="A40:E40"/>
    <mergeCell ref="A42:E42"/>
    <mergeCell ref="A45:E45"/>
    <mergeCell ref="B51:D51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topLeftCell="A22" workbookViewId="0">
      <selection activeCell="K31" sqref="K3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8" t="s">
        <v>53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42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33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1514.3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29</v>
      </c>
      <c r="B12" s="8" t="s">
        <v>8</v>
      </c>
      <c r="C12" s="8" t="s">
        <v>9</v>
      </c>
      <c r="D12" s="9">
        <v>0.83</v>
      </c>
      <c r="E12" s="10">
        <f>D12*$G$10*6</f>
        <v>7541.2139999999999</v>
      </c>
    </row>
    <row r="13" spans="1:7" ht="38.25">
      <c r="A13" s="7" t="s">
        <v>38</v>
      </c>
      <c r="B13" s="8" t="s">
        <v>8</v>
      </c>
      <c r="C13" s="8" t="s">
        <v>9</v>
      </c>
      <c r="D13" s="9">
        <v>0.77</v>
      </c>
      <c r="E13" s="10">
        <f t="shared" ref="E13:E25" si="0">D13*$G$10*6</f>
        <v>6996.0659999999998</v>
      </c>
      <c r="G13" s="17"/>
    </row>
    <row r="14" spans="1:7" ht="54.75" customHeight="1">
      <c r="A14" s="23" t="s">
        <v>28</v>
      </c>
      <c r="B14" s="8" t="s">
        <v>8</v>
      </c>
      <c r="C14" s="8" t="s">
        <v>9</v>
      </c>
      <c r="D14" s="9">
        <v>0.97</v>
      </c>
      <c r="E14" s="10">
        <f t="shared" si="0"/>
        <v>8813.2259999999987</v>
      </c>
    </row>
    <row r="15" spans="1:7" ht="38.25">
      <c r="A15" s="23" t="s">
        <v>27</v>
      </c>
      <c r="B15" s="8" t="s">
        <v>8</v>
      </c>
      <c r="C15" s="8" t="s">
        <v>9</v>
      </c>
      <c r="D15" s="9">
        <v>1.08</v>
      </c>
      <c r="E15" s="10">
        <f t="shared" si="0"/>
        <v>9812.6640000000007</v>
      </c>
    </row>
    <row r="16" spans="1:7" ht="51">
      <c r="A16" s="7" t="s">
        <v>31</v>
      </c>
      <c r="B16" s="8" t="s">
        <v>8</v>
      </c>
      <c r="C16" s="8" t="s">
        <v>9</v>
      </c>
      <c r="D16" s="9">
        <v>0.21</v>
      </c>
      <c r="E16" s="10">
        <f t="shared" si="0"/>
        <v>1908.018</v>
      </c>
    </row>
    <row r="17" spans="1:8">
      <c r="A17" s="7" t="s">
        <v>12</v>
      </c>
      <c r="B17" s="8" t="s">
        <v>8</v>
      </c>
      <c r="C17" s="8" t="s">
        <v>9</v>
      </c>
      <c r="D17" s="9">
        <v>0.34</v>
      </c>
      <c r="E17" s="10">
        <f t="shared" si="0"/>
        <v>3089.1719999999996</v>
      </c>
    </row>
    <row r="18" spans="1:8" ht="38.25">
      <c r="A18" s="7" t="s">
        <v>10</v>
      </c>
      <c r="B18" s="8" t="s">
        <v>11</v>
      </c>
      <c r="C18" s="8" t="s">
        <v>9</v>
      </c>
      <c r="D18" s="8">
        <v>5.19</v>
      </c>
      <c r="E18" s="10">
        <f t="shared" si="0"/>
        <v>47155.302000000003</v>
      </c>
    </row>
    <row r="19" spans="1:8" ht="38.25">
      <c r="A19" s="23" t="s">
        <v>34</v>
      </c>
      <c r="B19" s="8" t="s">
        <v>35</v>
      </c>
      <c r="C19" s="8" t="s">
        <v>9</v>
      </c>
      <c r="D19" s="8">
        <v>1.72</v>
      </c>
      <c r="E19" s="10">
        <f t="shared" si="0"/>
        <v>15627.576000000001</v>
      </c>
    </row>
    <row r="20" spans="1:8">
      <c r="A20" s="7" t="s">
        <v>30</v>
      </c>
      <c r="B20" s="8" t="s">
        <v>8</v>
      </c>
      <c r="C20" s="8" t="s">
        <v>9</v>
      </c>
      <c r="D20" s="9">
        <v>3.98</v>
      </c>
      <c r="E20" s="10">
        <f t="shared" si="0"/>
        <v>36161.483999999997</v>
      </c>
    </row>
    <row r="21" spans="1:8" ht="25.5">
      <c r="A21" s="7" t="s">
        <v>13</v>
      </c>
      <c r="B21" s="8" t="s">
        <v>14</v>
      </c>
      <c r="C21" s="8" t="s">
        <v>9</v>
      </c>
      <c r="D21" s="9">
        <v>0.98</v>
      </c>
      <c r="E21" s="10">
        <f t="shared" si="0"/>
        <v>8904.0839999999989</v>
      </c>
    </row>
    <row r="22" spans="1:8" ht="25.5">
      <c r="A22" s="7" t="s">
        <v>15</v>
      </c>
      <c r="B22" s="8" t="s">
        <v>14</v>
      </c>
      <c r="C22" s="8" t="s">
        <v>9</v>
      </c>
      <c r="D22" s="11">
        <v>0.61</v>
      </c>
      <c r="E22" s="10">
        <f t="shared" si="0"/>
        <v>5542.3379999999997</v>
      </c>
    </row>
    <row r="23" spans="1:8" ht="25.5">
      <c r="A23" s="7" t="s">
        <v>16</v>
      </c>
      <c r="B23" s="8" t="s">
        <v>14</v>
      </c>
      <c r="C23" s="8" t="s">
        <v>9</v>
      </c>
      <c r="D23" s="8">
        <v>0.35</v>
      </c>
      <c r="E23" s="10">
        <f t="shared" si="0"/>
        <v>3180.0299999999997</v>
      </c>
    </row>
    <row r="24" spans="1:8" ht="25.5">
      <c r="A24" s="7" t="s">
        <v>17</v>
      </c>
      <c r="B24" s="8" t="s">
        <v>8</v>
      </c>
      <c r="C24" s="8" t="s">
        <v>9</v>
      </c>
      <c r="D24" s="8">
        <v>1.17</v>
      </c>
      <c r="E24" s="10">
        <f t="shared" si="0"/>
        <v>10630.385999999999</v>
      </c>
    </row>
    <row r="25" spans="1:8" ht="25.5">
      <c r="A25" s="23" t="s">
        <v>32</v>
      </c>
      <c r="B25" s="8" t="s">
        <v>8</v>
      </c>
      <c r="C25" s="8" t="s">
        <v>9</v>
      </c>
      <c r="D25" s="8">
        <v>1.6</v>
      </c>
      <c r="E25" s="10">
        <f t="shared" si="0"/>
        <v>14537.28</v>
      </c>
      <c r="G25" s="17"/>
      <c r="H25" s="17"/>
    </row>
    <row r="26" spans="1:8">
      <c r="A26" s="24" t="s">
        <v>37</v>
      </c>
      <c r="B26" s="25" t="s">
        <v>41</v>
      </c>
      <c r="C26" s="8" t="s">
        <v>40</v>
      </c>
      <c r="D26" s="25" t="s">
        <v>45</v>
      </c>
      <c r="E26" s="26">
        <v>5883.94</v>
      </c>
      <c r="G26" s="17"/>
      <c r="H26" s="17"/>
    </row>
    <row r="27" spans="1:8">
      <c r="A27" s="24" t="s">
        <v>39</v>
      </c>
      <c r="B27" s="25" t="s">
        <v>41</v>
      </c>
      <c r="C27" s="8" t="s">
        <v>40</v>
      </c>
      <c r="D27" s="25" t="s">
        <v>45</v>
      </c>
      <c r="E27" s="26">
        <v>20692.2</v>
      </c>
      <c r="G27" s="17"/>
      <c r="H27" s="17"/>
    </row>
    <row r="28" spans="1:8">
      <c r="A28" s="24" t="s">
        <v>49</v>
      </c>
      <c r="B28" s="25" t="s">
        <v>50</v>
      </c>
      <c r="C28" s="8" t="s">
        <v>40</v>
      </c>
      <c r="D28" s="25" t="s">
        <v>45</v>
      </c>
      <c r="E28" s="26">
        <v>2346</v>
      </c>
      <c r="G28" s="17"/>
      <c r="H28" s="17"/>
    </row>
    <row r="29" spans="1:8">
      <c r="A29" s="24" t="s">
        <v>54</v>
      </c>
      <c r="B29" s="25" t="s">
        <v>57</v>
      </c>
      <c r="C29" s="8" t="s">
        <v>40</v>
      </c>
      <c r="D29" s="25" t="s">
        <v>59</v>
      </c>
      <c r="E29" s="26">
        <v>7974</v>
      </c>
      <c r="G29" s="17"/>
      <c r="H29" s="17"/>
    </row>
    <row r="30" spans="1:8">
      <c r="A30" s="24" t="s">
        <v>55</v>
      </c>
      <c r="B30" s="25" t="s">
        <v>57</v>
      </c>
      <c r="C30" s="8" t="s">
        <v>40</v>
      </c>
      <c r="D30" s="25" t="s">
        <v>59</v>
      </c>
      <c r="E30" s="26">
        <v>880</v>
      </c>
      <c r="G30" s="17"/>
      <c r="H30" s="17"/>
    </row>
    <row r="31" spans="1:8">
      <c r="A31" s="24" t="s">
        <v>56</v>
      </c>
      <c r="B31" s="25" t="s">
        <v>58</v>
      </c>
      <c r="C31" s="8" t="s">
        <v>40</v>
      </c>
      <c r="D31" s="25" t="s">
        <v>59</v>
      </c>
      <c r="E31" s="26">
        <v>1716</v>
      </c>
      <c r="G31" s="17"/>
      <c r="H31" s="17"/>
    </row>
    <row r="32" spans="1:8" ht="19.5" thickBot="1">
      <c r="A32" s="12" t="s">
        <v>18</v>
      </c>
      <c r="B32" s="13"/>
      <c r="C32" s="13"/>
      <c r="D32" s="14"/>
      <c r="E32" s="15">
        <f>SUM(E12:E31)</f>
        <v>219390.98</v>
      </c>
      <c r="G32" s="17"/>
      <c r="H32" s="17"/>
    </row>
    <row r="33" spans="1:8">
      <c r="A33" s="5"/>
      <c r="B33" s="5"/>
      <c r="C33" s="5"/>
      <c r="D33" s="5"/>
      <c r="E33" s="6"/>
    </row>
    <row r="34" spans="1:8" ht="30.75" customHeight="1">
      <c r="A34" s="32" t="s">
        <v>60</v>
      </c>
      <c r="B34" s="32"/>
      <c r="C34" s="32"/>
      <c r="D34" s="32"/>
      <c r="E34" s="32"/>
      <c r="H34" s="17"/>
    </row>
    <row r="35" spans="1:8">
      <c r="A35" s="5"/>
      <c r="B35" s="5"/>
      <c r="C35" s="5"/>
      <c r="D35" s="5"/>
      <c r="E35" s="6"/>
    </row>
    <row r="36" spans="1:8" ht="15" customHeight="1">
      <c r="A36" s="32" t="s">
        <v>43</v>
      </c>
      <c r="B36" s="32"/>
      <c r="C36" s="32"/>
      <c r="D36" s="32"/>
      <c r="E36" s="32"/>
    </row>
    <row r="37" spans="1:8">
      <c r="A37" s="5"/>
      <c r="B37" s="5"/>
      <c r="C37" s="5"/>
      <c r="D37" s="5"/>
      <c r="E37" s="6"/>
    </row>
    <row r="38" spans="1:8">
      <c r="A38" s="33" t="s">
        <v>44</v>
      </c>
      <c r="B38" s="33"/>
      <c r="C38" s="33"/>
      <c r="D38" s="33"/>
      <c r="E38" s="33"/>
    </row>
    <row r="39" spans="1:8">
      <c r="A39" s="5"/>
      <c r="B39" s="5"/>
      <c r="C39" s="5"/>
      <c r="D39" s="5"/>
      <c r="E39" s="6"/>
    </row>
    <row r="40" spans="1:8" ht="30" customHeight="1">
      <c r="A40" s="32" t="s">
        <v>19</v>
      </c>
      <c r="B40" s="32"/>
      <c r="C40" s="32"/>
      <c r="D40" s="32"/>
      <c r="E40" s="32"/>
    </row>
    <row r="41" spans="1:8">
      <c r="A41" s="5"/>
      <c r="B41" s="5"/>
      <c r="C41" s="5"/>
      <c r="D41" s="5"/>
      <c r="E41" s="6"/>
    </row>
    <row r="42" spans="1:8">
      <c r="A42" s="5"/>
      <c r="B42" s="5"/>
      <c r="C42" s="5"/>
      <c r="D42" s="5"/>
      <c r="E42" s="6"/>
    </row>
    <row r="43" spans="1:8">
      <c r="A43" s="34" t="s">
        <v>20</v>
      </c>
      <c r="B43" s="34"/>
      <c r="C43" s="34"/>
      <c r="D43" s="34"/>
      <c r="E43" s="34"/>
    </row>
    <row r="44" spans="1:8">
      <c r="A44" s="5"/>
      <c r="B44" s="5"/>
      <c r="C44" s="5"/>
      <c r="D44" s="5"/>
      <c r="E44" s="6"/>
    </row>
    <row r="45" spans="1:8">
      <c r="A45" s="5" t="s">
        <v>46</v>
      </c>
      <c r="B45" s="5" t="s">
        <v>47</v>
      </c>
      <c r="C45" s="5"/>
      <c r="D45" s="5"/>
      <c r="E45" s="6" t="s">
        <v>23</v>
      </c>
    </row>
    <row r="46" spans="1:8">
      <c r="A46" s="5"/>
      <c r="B46" s="5"/>
      <c r="C46" s="5"/>
      <c r="D46" s="5"/>
      <c r="E46" s="6" t="s">
        <v>25</v>
      </c>
    </row>
    <row r="47" spans="1:8">
      <c r="A47" s="5"/>
      <c r="B47" s="5"/>
      <c r="C47" s="5"/>
      <c r="D47" s="5"/>
      <c r="E47" s="6"/>
    </row>
    <row r="48" spans="1:8">
      <c r="A48" s="5" t="s">
        <v>21</v>
      </c>
      <c r="B48" s="5" t="s">
        <v>36</v>
      </c>
      <c r="C48" s="5"/>
      <c r="D48" s="5"/>
    </row>
    <row r="49" spans="1:5">
      <c r="A49" s="5"/>
      <c r="B49" s="33" t="s">
        <v>48</v>
      </c>
      <c r="C49" s="33"/>
      <c r="D49" s="33"/>
      <c r="E49" s="6" t="s">
        <v>23</v>
      </c>
    </row>
    <row r="50" spans="1:5">
      <c r="A50" s="5"/>
      <c r="B50" s="5"/>
      <c r="C50" s="5"/>
      <c r="D50" s="5"/>
      <c r="E50" s="6" t="s">
        <v>25</v>
      </c>
    </row>
    <row r="51" spans="1:5">
      <c r="A51" s="5"/>
      <c r="B51" s="5"/>
      <c r="C51" s="5"/>
      <c r="D51" s="5"/>
      <c r="E51" s="6"/>
    </row>
    <row r="52" spans="1:5">
      <c r="A52" s="5" t="s">
        <v>26</v>
      </c>
      <c r="B52" s="5" t="s">
        <v>22</v>
      </c>
      <c r="C52" s="5"/>
      <c r="D52" s="5"/>
      <c r="E52" s="6" t="s">
        <v>23</v>
      </c>
    </row>
    <row r="53" spans="1:5">
      <c r="A53" s="5"/>
      <c r="B53" s="35" t="s">
        <v>24</v>
      </c>
      <c r="C53" s="35"/>
      <c r="D53" s="35"/>
      <c r="E53" s="6" t="s">
        <v>25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16" workbookViewId="0">
      <selection activeCell="F9" sqref="F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8" t="s">
        <v>52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42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33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1514.3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29</v>
      </c>
      <c r="B12" s="8" t="s">
        <v>8</v>
      </c>
      <c r="C12" s="8" t="s">
        <v>9</v>
      </c>
      <c r="D12" s="9">
        <v>0.83</v>
      </c>
      <c r="E12" s="10">
        <f>D12*$G$10*3</f>
        <v>3770.607</v>
      </c>
    </row>
    <row r="13" spans="1:7" ht="38.25">
      <c r="A13" s="7" t="s">
        <v>38</v>
      </c>
      <c r="B13" s="8" t="s">
        <v>8</v>
      </c>
      <c r="C13" s="8" t="s">
        <v>9</v>
      </c>
      <c r="D13" s="9">
        <v>0.77</v>
      </c>
      <c r="E13" s="10">
        <f t="shared" ref="E13:E25" si="0">D13*$G$10*3</f>
        <v>3498.0329999999999</v>
      </c>
      <c r="G13" s="17"/>
    </row>
    <row r="14" spans="1:7" ht="54.75" customHeight="1">
      <c r="A14" s="23" t="s">
        <v>28</v>
      </c>
      <c r="B14" s="8" t="s">
        <v>8</v>
      </c>
      <c r="C14" s="8" t="s">
        <v>9</v>
      </c>
      <c r="D14" s="9">
        <v>0.97</v>
      </c>
      <c r="E14" s="10">
        <f t="shared" si="0"/>
        <v>4406.6129999999994</v>
      </c>
    </row>
    <row r="15" spans="1:7" ht="38.25">
      <c r="A15" s="23" t="s">
        <v>27</v>
      </c>
      <c r="B15" s="8" t="s">
        <v>8</v>
      </c>
      <c r="C15" s="8" t="s">
        <v>9</v>
      </c>
      <c r="D15" s="9">
        <v>1.08</v>
      </c>
      <c r="E15" s="10">
        <f t="shared" si="0"/>
        <v>4906.3320000000003</v>
      </c>
    </row>
    <row r="16" spans="1:7" ht="51">
      <c r="A16" s="7" t="s">
        <v>31</v>
      </c>
      <c r="B16" s="8" t="s">
        <v>8</v>
      </c>
      <c r="C16" s="8" t="s">
        <v>9</v>
      </c>
      <c r="D16" s="9">
        <v>0.21</v>
      </c>
      <c r="E16" s="10">
        <f t="shared" si="0"/>
        <v>954.00900000000001</v>
      </c>
    </row>
    <row r="17" spans="1:8">
      <c r="A17" s="7" t="s">
        <v>12</v>
      </c>
      <c r="B17" s="8" t="s">
        <v>8</v>
      </c>
      <c r="C17" s="8" t="s">
        <v>9</v>
      </c>
      <c r="D17" s="9">
        <v>0.34</v>
      </c>
      <c r="E17" s="10">
        <f t="shared" si="0"/>
        <v>1544.5859999999998</v>
      </c>
    </row>
    <row r="18" spans="1:8" ht="38.25">
      <c r="A18" s="7" t="s">
        <v>10</v>
      </c>
      <c r="B18" s="8" t="s">
        <v>11</v>
      </c>
      <c r="C18" s="8" t="s">
        <v>9</v>
      </c>
      <c r="D18" s="8">
        <v>5.19</v>
      </c>
      <c r="E18" s="10">
        <f t="shared" si="0"/>
        <v>23577.651000000002</v>
      </c>
    </row>
    <row r="19" spans="1:8" ht="38.25">
      <c r="A19" s="23" t="s">
        <v>34</v>
      </c>
      <c r="B19" s="8" t="s">
        <v>35</v>
      </c>
      <c r="C19" s="8" t="s">
        <v>9</v>
      </c>
      <c r="D19" s="8">
        <v>1.72</v>
      </c>
      <c r="E19" s="10">
        <f t="shared" si="0"/>
        <v>7813.7880000000005</v>
      </c>
    </row>
    <row r="20" spans="1:8">
      <c r="A20" s="7" t="s">
        <v>30</v>
      </c>
      <c r="B20" s="8" t="s">
        <v>8</v>
      </c>
      <c r="C20" s="8" t="s">
        <v>9</v>
      </c>
      <c r="D20" s="9">
        <v>3.98</v>
      </c>
      <c r="E20" s="10">
        <f t="shared" si="0"/>
        <v>18080.741999999998</v>
      </c>
    </row>
    <row r="21" spans="1:8" ht="25.5">
      <c r="A21" s="7" t="s">
        <v>13</v>
      </c>
      <c r="B21" s="8" t="s">
        <v>14</v>
      </c>
      <c r="C21" s="8" t="s">
        <v>9</v>
      </c>
      <c r="D21" s="9">
        <v>0.98</v>
      </c>
      <c r="E21" s="10">
        <f t="shared" si="0"/>
        <v>4452.0419999999995</v>
      </c>
    </row>
    <row r="22" spans="1:8" ht="25.5">
      <c r="A22" s="7" t="s">
        <v>15</v>
      </c>
      <c r="B22" s="8" t="s">
        <v>14</v>
      </c>
      <c r="C22" s="8" t="s">
        <v>9</v>
      </c>
      <c r="D22" s="11">
        <v>0.61</v>
      </c>
      <c r="E22" s="10">
        <f t="shared" si="0"/>
        <v>2771.1689999999999</v>
      </c>
    </row>
    <row r="23" spans="1:8" ht="25.5">
      <c r="A23" s="7" t="s">
        <v>16</v>
      </c>
      <c r="B23" s="8" t="s">
        <v>14</v>
      </c>
      <c r="C23" s="8" t="s">
        <v>9</v>
      </c>
      <c r="D23" s="8">
        <v>0.35</v>
      </c>
      <c r="E23" s="10">
        <f t="shared" si="0"/>
        <v>1590.0149999999999</v>
      </c>
    </row>
    <row r="24" spans="1:8" ht="25.5">
      <c r="A24" s="7" t="s">
        <v>17</v>
      </c>
      <c r="B24" s="8" t="s">
        <v>8</v>
      </c>
      <c r="C24" s="8" t="s">
        <v>9</v>
      </c>
      <c r="D24" s="8">
        <v>1.17</v>
      </c>
      <c r="E24" s="10">
        <f t="shared" si="0"/>
        <v>5315.1929999999993</v>
      </c>
    </row>
    <row r="25" spans="1:8" ht="25.5">
      <c r="A25" s="23" t="s">
        <v>32</v>
      </c>
      <c r="B25" s="8" t="s">
        <v>8</v>
      </c>
      <c r="C25" s="8" t="s">
        <v>9</v>
      </c>
      <c r="D25" s="8">
        <v>1.6</v>
      </c>
      <c r="E25" s="10">
        <f t="shared" si="0"/>
        <v>7268.64</v>
      </c>
      <c r="G25" s="17"/>
      <c r="H25" s="17"/>
    </row>
    <row r="26" spans="1:8">
      <c r="A26" s="24" t="s">
        <v>37</v>
      </c>
      <c r="B26" s="25" t="s">
        <v>41</v>
      </c>
      <c r="C26" s="8" t="s">
        <v>40</v>
      </c>
      <c r="D26" s="25" t="s">
        <v>45</v>
      </c>
      <c r="E26" s="26">
        <v>2109.36</v>
      </c>
      <c r="G26" s="17"/>
      <c r="H26" s="17"/>
    </row>
    <row r="27" spans="1:8">
      <c r="A27" s="24" t="s">
        <v>39</v>
      </c>
      <c r="B27" s="25" t="s">
        <v>41</v>
      </c>
      <c r="C27" s="8" t="s">
        <v>40</v>
      </c>
      <c r="D27" s="25" t="s">
        <v>45</v>
      </c>
      <c r="E27" s="26">
        <v>10548.55</v>
      </c>
      <c r="G27" s="17"/>
      <c r="H27" s="17"/>
    </row>
    <row r="28" spans="1:8">
      <c r="A28" s="24" t="s">
        <v>49</v>
      </c>
      <c r="B28" s="25" t="s">
        <v>50</v>
      </c>
      <c r="C28" s="8" t="s">
        <v>40</v>
      </c>
      <c r="D28" s="25" t="s">
        <v>45</v>
      </c>
      <c r="E28" s="26">
        <v>2346</v>
      </c>
      <c r="G28" s="17"/>
      <c r="H28" s="17"/>
    </row>
    <row r="29" spans="1:8" ht="19.5" thickBot="1">
      <c r="A29" s="12" t="s">
        <v>18</v>
      </c>
      <c r="B29" s="13"/>
      <c r="C29" s="13"/>
      <c r="D29" s="14"/>
      <c r="E29" s="15">
        <f>SUM(E12:E28)</f>
        <v>104953.33</v>
      </c>
      <c r="G29" s="17"/>
      <c r="H29" s="17"/>
    </row>
    <row r="30" spans="1:8">
      <c r="A30" s="5"/>
      <c r="B30" s="5"/>
      <c r="C30" s="5"/>
      <c r="D30" s="5"/>
      <c r="E30" s="6"/>
    </row>
    <row r="31" spans="1:8" ht="30.75" customHeight="1">
      <c r="A31" s="32" t="s">
        <v>51</v>
      </c>
      <c r="B31" s="32"/>
      <c r="C31" s="32"/>
      <c r="D31" s="32"/>
      <c r="E31" s="32"/>
      <c r="H31" s="17"/>
    </row>
    <row r="32" spans="1:8">
      <c r="A32" s="5"/>
      <c r="B32" s="5"/>
      <c r="C32" s="5"/>
      <c r="D32" s="5"/>
      <c r="E32" s="6"/>
    </row>
    <row r="33" spans="1:5" ht="15" customHeight="1">
      <c r="A33" s="32" t="s">
        <v>43</v>
      </c>
      <c r="B33" s="32"/>
      <c r="C33" s="32"/>
      <c r="D33" s="32"/>
      <c r="E33" s="32"/>
    </row>
    <row r="34" spans="1:5">
      <c r="A34" s="5"/>
      <c r="B34" s="5"/>
      <c r="C34" s="5"/>
      <c r="D34" s="5"/>
      <c r="E34" s="6"/>
    </row>
    <row r="35" spans="1:5">
      <c r="A35" s="33" t="s">
        <v>44</v>
      </c>
      <c r="B35" s="33"/>
      <c r="C35" s="33"/>
      <c r="D35" s="33"/>
      <c r="E35" s="33"/>
    </row>
    <row r="36" spans="1:5">
      <c r="A36" s="5"/>
      <c r="B36" s="5"/>
      <c r="C36" s="5"/>
      <c r="D36" s="5"/>
      <c r="E36" s="6"/>
    </row>
    <row r="37" spans="1:5" ht="30" customHeight="1">
      <c r="A37" s="32" t="s">
        <v>19</v>
      </c>
      <c r="B37" s="32"/>
      <c r="C37" s="32"/>
      <c r="D37" s="32"/>
      <c r="E37" s="32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4" t="s">
        <v>20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 t="s">
        <v>46</v>
      </c>
      <c r="B42" s="5" t="s">
        <v>47</v>
      </c>
      <c r="C42" s="5"/>
      <c r="D42" s="5"/>
      <c r="E42" s="6" t="s">
        <v>23</v>
      </c>
    </row>
    <row r="43" spans="1:5">
      <c r="A43" s="5"/>
      <c r="B43" s="5"/>
      <c r="C43" s="5"/>
      <c r="D43" s="5"/>
      <c r="E43" s="6" t="s">
        <v>25</v>
      </c>
    </row>
    <row r="44" spans="1:5">
      <c r="A44" s="5"/>
      <c r="B44" s="5"/>
      <c r="C44" s="5"/>
      <c r="D44" s="5"/>
      <c r="E44" s="6"/>
    </row>
    <row r="45" spans="1:5">
      <c r="A45" s="5" t="s">
        <v>21</v>
      </c>
      <c r="B45" s="5" t="s">
        <v>36</v>
      </c>
      <c r="C45" s="5"/>
      <c r="D45" s="5"/>
    </row>
    <row r="46" spans="1:5">
      <c r="A46" s="5"/>
      <c r="B46" s="33" t="s">
        <v>48</v>
      </c>
      <c r="C46" s="33"/>
      <c r="D46" s="33"/>
      <c r="E46" s="6" t="s">
        <v>23</v>
      </c>
    </row>
    <row r="47" spans="1:5">
      <c r="A47" s="5"/>
      <c r="B47" s="5"/>
      <c r="C47" s="5"/>
      <c r="D47" s="5"/>
      <c r="E47" s="6" t="s">
        <v>25</v>
      </c>
    </row>
    <row r="48" spans="1:5">
      <c r="A48" s="5"/>
      <c r="B48" s="5"/>
      <c r="C48" s="5"/>
      <c r="D48" s="5"/>
      <c r="E48" s="6"/>
    </row>
    <row r="49" spans="1:5">
      <c r="A49" s="5" t="s">
        <v>26</v>
      </c>
      <c r="B49" s="5" t="s">
        <v>22</v>
      </c>
      <c r="C49" s="5"/>
      <c r="D49" s="5"/>
      <c r="E49" s="6" t="s">
        <v>23</v>
      </c>
    </row>
    <row r="50" spans="1:5">
      <c r="A50" s="5"/>
      <c r="B50" s="35" t="s">
        <v>24</v>
      </c>
      <c r="C50" s="35"/>
      <c r="D50" s="35"/>
      <c r="E50" s="6" t="s">
        <v>25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2025-03-14T06:29:16Z</cp:lastPrinted>
  <dcterms:created xsi:type="dcterms:W3CDTF">2017-03-13T08:54:22Z</dcterms:created>
  <dcterms:modified xsi:type="dcterms:W3CDTF">2025-03-14T06:29:35Z</dcterms:modified>
</cp:coreProperties>
</file>